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Teaching22ndJan2020\Teaching\MAT311\Practicals\Data\"/>
    </mc:Choice>
  </mc:AlternateContent>
  <xr:revisionPtr revIDLastSave="0" documentId="13_ncr:1_{5C282DFC-DEED-466B-9606-05A62734D662}" xr6:coauthVersionLast="47" xr6:coauthVersionMax="47" xr10:uidLastSave="{00000000-0000-0000-0000-000000000000}"/>
  <bookViews>
    <workbookView xWindow="1035" yWindow="2220" windowWidth="21195" windowHeight="13290" activeTab="1" xr2:uid="{00000000-000D-0000-FFFF-FFFF00000000}"/>
  </bookViews>
  <sheets>
    <sheet name="Example standard curve" sheetId="6" r:id="rId1"/>
    <sheet name="Raw data" sheetId="2" r:id="rId2"/>
    <sheet name="Final data" sheetId="4" r:id="rId3"/>
    <sheet name="Figure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K8" i="4" s="1"/>
  <c r="J8" i="4"/>
  <c r="J6" i="4"/>
  <c r="K4" i="4"/>
  <c r="J4" i="4"/>
  <c r="K7" i="4"/>
  <c r="J7" i="4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J5" i="4"/>
  <c r="F2" i="4"/>
  <c r="J3" i="4" s="1"/>
  <c r="F9" i="4"/>
  <c r="F14" i="4"/>
  <c r="F20" i="4"/>
  <c r="F3" i="4"/>
  <c r="F11" i="4"/>
  <c r="F15" i="4"/>
  <c r="F22" i="4"/>
  <c r="F6" i="4"/>
  <c r="F10" i="4"/>
  <c r="F16" i="4"/>
  <c r="F21" i="4"/>
  <c r="F12" i="4"/>
  <c r="F5" i="4"/>
  <c r="F17" i="4"/>
  <c r="F23" i="4"/>
  <c r="F4" i="4"/>
  <c r="F13" i="4"/>
  <c r="F18" i="4"/>
  <c r="F24" i="4"/>
  <c r="F7" i="4"/>
  <c r="F8" i="4"/>
  <c r="K5" i="4" s="1"/>
  <c r="F19" i="4"/>
  <c r="F25" i="4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K3" i="4" l="1"/>
</calcChain>
</file>

<file path=xl/sharedStrings.xml><?xml version="1.0" encoding="utf-8"?>
<sst xmlns="http://schemas.openxmlformats.org/spreadsheetml/2006/main" count="313" uniqueCount="133">
  <si>
    <t>SD</t>
  </si>
  <si>
    <t>Total GAG (ug/ml)</t>
  </si>
  <si>
    <t>Day 0 (4%)</t>
  </si>
  <si>
    <t>Day 0 (6%)</t>
  </si>
  <si>
    <t>Day 7 (4%)</t>
  </si>
  <si>
    <t>Day 7 (6%)</t>
  </si>
  <si>
    <t>Sample</t>
  </si>
  <si>
    <t>Day 0</t>
  </si>
  <si>
    <t>Day 7</t>
  </si>
  <si>
    <t>GAG (construct)</t>
  </si>
  <si>
    <t>GAG (media)</t>
  </si>
  <si>
    <t>Replicate</t>
  </si>
  <si>
    <t>Plate layout for standards (Blank, Cal 1 to Cal 10) and unknown samples (Un1 to Un36)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</si>
  <si>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</si>
  <si>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</si>
  <si>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</si>
  <si>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</si>
  <si>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</si>
  <si>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</si>
  <si>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</si>
  <si>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</si>
  <si>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</si>
  <si>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</si>
  <si>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</si>
  <si>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</si>
  <si>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</t>
  </si>
  <si>
    <t>Blank</t>
  </si>
  <si>
    <t>Cal1</t>
  </si>
  <si>
    <t>Cal2</t>
  </si>
  <si>
    <t>Cal3</t>
  </si>
  <si>
    <t>Cal4</t>
  </si>
  <si>
    <t>Cal5</t>
  </si>
  <si>
    <t>Cal6</t>
  </si>
  <si>
    <t>Cal7</t>
  </si>
  <si>
    <t>Cal8</t>
  </si>
  <si>
    <t>Cal9</t>
  </si>
  <si>
    <t>Cal10</t>
  </si>
  <si>
    <t>B</t>
  </si>
  <si>
    <t>C</t>
  </si>
  <si>
    <t>Un1</t>
  </si>
  <si>
    <t>Un2</t>
  </si>
  <si>
    <t>Un3</t>
  </si>
  <si>
    <t>Un4</t>
  </si>
  <si>
    <t>Un5</t>
  </si>
  <si>
    <t>Un6</t>
  </si>
  <si>
    <t>Un7</t>
  </si>
  <si>
    <t>Un8</t>
  </si>
  <si>
    <t>Un9</t>
  </si>
  <si>
    <t>Un10</t>
  </si>
  <si>
    <t>Un11</t>
  </si>
  <si>
    <t>Un12</t>
  </si>
  <si>
    <t>D</t>
  </si>
  <si>
    <t>E</t>
  </si>
  <si>
    <t>Un13</t>
  </si>
  <si>
    <t>Un14</t>
  </si>
  <si>
    <t>Un15</t>
  </si>
  <si>
    <t>Un16</t>
  </si>
  <si>
    <t>Un17</t>
  </si>
  <si>
    <t>Un18</t>
  </si>
  <si>
    <t>Un19</t>
  </si>
  <si>
    <t>Un20</t>
  </si>
  <si>
    <t>Un21</t>
  </si>
  <si>
    <t>Un22</t>
  </si>
  <si>
    <t>Un23</t>
  </si>
  <si>
    <t>Un24</t>
  </si>
  <si>
    <t>F</t>
  </si>
  <si>
    <t>G</t>
  </si>
  <si>
    <t>Un25</t>
  </si>
  <si>
    <t>Un26</t>
  </si>
  <si>
    <t>Un27</t>
  </si>
  <si>
    <t>Un28</t>
  </si>
  <si>
    <t>Un29</t>
  </si>
  <si>
    <t>Un30</t>
  </si>
  <si>
    <t>Un31</t>
  </si>
  <si>
    <t>Un32</t>
  </si>
  <si>
    <t>Un33</t>
  </si>
  <si>
    <t>Un34</t>
  </si>
  <si>
    <t>Un35</t>
  </si>
  <si>
    <t>Un36</t>
  </si>
  <si>
    <t>H</t>
  </si>
  <si>
    <t>GAG concentration (ug/ml) - standard curve</t>
  </si>
  <si>
    <t>Conc</t>
  </si>
  <si>
    <t>Abs</t>
  </si>
  <si>
    <t>CalcConc.</t>
  </si>
  <si>
    <t>Residual</t>
  </si>
  <si>
    <t>4.4333</t>
  </si>
  <si>
    <t>0.5667</t>
  </si>
  <si>
    <t>7.8055</t>
  </si>
  <si>
    <t>2.1945</t>
  </si>
  <si>
    <t>15</t>
  </si>
  <si>
    <t>16.066</t>
  </si>
  <si>
    <t>-1.0658</t>
  </si>
  <si>
    <t>20</t>
  </si>
  <si>
    <t>20.441</t>
  </si>
  <si>
    <t>-0.44114</t>
  </si>
  <si>
    <t>25</t>
  </si>
  <si>
    <t>26.245</t>
  </si>
  <si>
    <t>-1.2447</t>
  </si>
  <si>
    <t>30</t>
  </si>
  <si>
    <t>33.505</t>
  </si>
  <si>
    <t>-3.5047</t>
  </si>
  <si>
    <t>35</t>
  </si>
  <si>
    <t>33.36</t>
  </si>
  <si>
    <t>1.6398</t>
  </si>
  <si>
    <t>40</t>
  </si>
  <si>
    <t>38.673</t>
  </si>
  <si>
    <t>1.3265</t>
  </si>
  <si>
    <t>45</t>
  </si>
  <si>
    <t>44.879</t>
  </si>
  <si>
    <t>0.12063</t>
  </si>
  <si>
    <t>50</t>
  </si>
  <si>
    <t>49.592</t>
  </si>
  <si>
    <t>0.40811</t>
  </si>
  <si>
    <t>Status:</t>
  </si>
  <si>
    <t>Fit type:</t>
  </si>
  <si>
    <t>Linear regression</t>
  </si>
  <si>
    <t>Meas. transformation:</t>
  </si>
  <si>
    <t>Linear</t>
  </si>
  <si>
    <t>Conc. transformation:</t>
  </si>
  <si>
    <t>Formula:</t>
  </si>
  <si>
    <t>y = -0.018 * x + 1.155</t>
  </si>
  <si>
    <t>Corr. coeff.:</t>
  </si>
  <si>
    <t>GAG concentration (ug/ml) for standards and unknown samples</t>
  </si>
  <si>
    <t>Total GAG content (ug/ml)</t>
  </si>
  <si>
    <t>Total GAG content (ug/ml) = GAG (construct) + GAG (media)</t>
  </si>
  <si>
    <t xml:space="preserve">4% agarose </t>
  </si>
  <si>
    <t>6% agarose</t>
  </si>
  <si>
    <t xml:space="preserve">Day 0 </t>
  </si>
  <si>
    <t xml:space="preserve">Day 7 </t>
  </si>
  <si>
    <t>Updated on 30th Oct 2020</t>
  </si>
  <si>
    <t>SEM</t>
  </si>
  <si>
    <t>GAG content (ug/ml)</t>
  </si>
  <si>
    <t>4% agarose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</si>
</sst>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3" borderId="0" xfId="0" applyFill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9" fillId="3" borderId="0" xfId="0" applyNumberFormat="1" applyFont="1" applyFill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76122082585279"/>
          <c:y val="8.3005514274035866E-2"/>
          <c:w val="0.6569575098374546"/>
          <c:h val="0.7606603982809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'Final data'!$J$2</c:f>
              <c:strCache>
                <c:ptCount val="1"/>
                <c:pt idx="0">
                  <c:v>4% agarose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'Final data'!$J$7:$K$7</c:f>
                <c:numCache>
                  <c:formatCode>General</c:formatCode>
                  <c:ptCount val="2"/>
                  <c:pt idx="0">
                    <c:v>1.253547340850389</c:v>
                  </c:pt>
                  <c:pt idx="1">
                    <c:v>1.9530931875367936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'Final data'!$I$3:$I$4</c:f>
              <c:strCache>
                <c:ptCount val="2"/>
                <c:pt idx="0">
                  <c:v>Day 0</c:v>
                </c:pt>
                <c:pt idx="1">
                  <c:v>Day 7</c:v>
                </c:pt>
              </c:strCache>
            </c:strRef>
          </c:cat>
          <c:val>
            <c:numRef>
              <c:f>'Final data'!$J$3:$J$4</c:f>
              <c:numCache>
                <c:formatCode>0.00</c:formatCode>
                <c:ptCount val="2"/>
                <c:pt idx="0">
                  <c:v>3.7723422733913838</c:v>
                </c:pt>
                <c:pt idx="1">
                  <c:v>70.084769271404141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3-4217-9834-E81C4AF2CB33}"/>
            </c:ext>
          </c:extLst>
        </c:ser>
        <c:ser>
          <c:idx val="1"/>
          <c:order val="1"/>
          <c:tx>
            <c:strRef>
              <c:f>'Final data'!$K$2</c:f>
              <c:strCache>
                <c:ptCount val="1"/>
                <c:pt idx="0">
                  <c:v>6% agarose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'Final data'!$J$8:$K$8</c:f>
                <c:numCache>
                  <c:formatCode>General</c:formatCode>
                  <c:ptCount val="2"/>
                  <c:pt idx="0">
                    <c:v>1.253547340850389</c:v>
                  </c:pt>
                  <c:pt idx="1">
                    <c:v>2.6133632702513565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'Final data'!$I$3:$I$4</c:f>
              <c:strCache>
                <c:ptCount val="2"/>
                <c:pt idx="0">
                  <c:v>Day 0</c:v>
                </c:pt>
                <c:pt idx="1">
                  <c:v>Day 7</c:v>
                </c:pt>
              </c:strCache>
            </c:strRef>
          </c:cat>
          <c:val>
            <c:numRef>
              <c:f>'Final data'!$K$3:$K$4</c:f>
              <c:numCache>
                <c:formatCode>0.00</c:formatCode>
                <c:ptCount val="2"/>
                <c:pt idx="0">
                  <c:v>6.4712242315436121</c:v>
                </c:pt>
                <c:pt idx="1">
                  <c:v>55.485636065444631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3-4217-9834-E81C4AF2C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32895"/>
        <c:axId val="1"/>
      </c:barChart>
      <c:catAx>
        <c:axId val="58503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Total GAG content (ug/ml)</a:t>
                </a:r>
              </a:p>
            </c:rich>
          </c:tx>
          <c:layout>
            <c:manualLayout>
              <c:xMode val="edge"/>
              <c:yMode val="edge"/>
              <c:x val="5.3640571468555429E-2"/>
              <c:y val="0.214842455747165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5032895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07714729381467"/>
          <c:y val="0.35572874137090121"/>
          <c:w val="0.11745900376472292"/>
          <c:h val="0.1093035097130142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9525</xdr:colOff>
      <xdr:row>40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6F37DA-1336-4263-A879-821F32A7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448550"/>
          <a:ext cx="3057525" cy="2276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106266</xdr:colOff>
      <xdr:row>0</xdr:row>
      <xdr:rowOff>67421</xdr:rowOff>
    </xdr:from>
    <xdr:to>
      <xdr:col>15</xdr:col>
      <xdr:colOff>206374</xdr:colOff>
      <xdr:row>30</xdr:row>
      <xdr:rowOff>158750</xdr:rowOff>
    </xdr:to>
    <xdr:graphicFrame macro="">
      <xdr:nvGraphicFramePr>
        <xdr:cNvPr id="2" name="Chart 1045">
          <a:extLst>
            <a:ext uri="{FF2B5EF4-FFF2-40B4-BE49-F238E27FC236}">
              <a16:creationId xmlns:a16="http://schemas.microsoft.com/office/drawing/2014/main" id="{629B09D7-0DFD-42C4-9646-28736E1DE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ECB2-4125-4822-9AA0-5C4CF9611575}">
  <dimension ref="A1:M60"/>
  <sheetViews>
    <sheetView zoomScale="70" zoomScaleNormal="70" workbookViewId="0">
      <selection activeCell="P24" sqref="P24"/>
    </sheetView>
  </sheetViews>
  <sheetFormatPr defaultRowHeight="12.75" x14ac:dyDescent="0.2"/>
  <sheetData>
    <row r="1" spans="1:13" x14ac:dyDescent="0.2">
      <c r="A1" s="31" t="s">
        <v>12</v>
      </c>
    </row>
    <row r="2" spans="1:13" x14ac:dyDescent="0.2">
      <c r="B2" s="32" t="s">
        <v>13</v>
      </c>
      <c r="C2" s="32" t="s">
        <v>14</v>
      </c>
      <c r="D2" s="32" t="s">
        <v>15</v>
      </c>
      <c r="E2" s="32" t="s">
        <v>16</v>
      </c>
      <c r="F2" s="32" t="s">
        <v>17</v>
      </c>
      <c r="G2" s="32" t="s">
        <v>18</v>
      </c>
      <c r="H2" s="32" t="s">
        <v>19</v>
      </c>
      <c r="I2" s="32" t="s">
        <v>20</v>
      </c>
      <c r="J2" s="32" t="s">
        <v>21</v>
      </c>
      <c r="K2" s="32" t="s">
        <v>22</v>
      </c>
      <c r="L2" s="32" t="s">
        <v>23</v>
      </c>
      <c r="M2" s="32" t="s">
        <v>24</v>
      </c>
    </row>
    <row r="3" spans="1:13" x14ac:dyDescent="0.2">
      <c r="A3" s="32" t="s">
        <v>25</v>
      </c>
      <c r="B3" s="21" t="s">
        <v>26</v>
      </c>
      <c r="C3" s="21" t="s">
        <v>26</v>
      </c>
      <c r="D3" s="21" t="s">
        <v>27</v>
      </c>
      <c r="E3" s="21" t="s">
        <v>28</v>
      </c>
      <c r="F3" s="21" t="s">
        <v>29</v>
      </c>
      <c r="G3" s="21" t="s">
        <v>30</v>
      </c>
      <c r="H3" s="21" t="s">
        <v>31</v>
      </c>
      <c r="I3" s="21" t="s">
        <v>32</v>
      </c>
      <c r="J3" s="21" t="s">
        <v>33</v>
      </c>
      <c r="K3" s="21" t="s">
        <v>34</v>
      </c>
      <c r="L3" s="21" t="s">
        <v>35</v>
      </c>
      <c r="M3" s="21" t="s">
        <v>36</v>
      </c>
    </row>
    <row r="4" spans="1:13" x14ac:dyDescent="0.2">
      <c r="A4" s="32" t="s">
        <v>37</v>
      </c>
      <c r="B4" s="21" t="s">
        <v>26</v>
      </c>
      <c r="C4" s="21" t="s">
        <v>26</v>
      </c>
      <c r="D4" s="21" t="s">
        <v>27</v>
      </c>
      <c r="E4" s="21" t="s">
        <v>28</v>
      </c>
      <c r="F4" s="21" t="s">
        <v>29</v>
      </c>
      <c r="G4" s="21" t="s">
        <v>30</v>
      </c>
      <c r="H4" s="21" t="s">
        <v>31</v>
      </c>
      <c r="I4" s="21" t="s">
        <v>32</v>
      </c>
      <c r="J4" s="21" t="s">
        <v>33</v>
      </c>
      <c r="K4" s="21" t="s">
        <v>34</v>
      </c>
      <c r="L4" s="21" t="s">
        <v>35</v>
      </c>
      <c r="M4" s="21" t="s">
        <v>36</v>
      </c>
    </row>
    <row r="5" spans="1:13" x14ac:dyDescent="0.2">
      <c r="A5" s="32" t="s">
        <v>38</v>
      </c>
      <c r="B5" s="21" t="s">
        <v>39</v>
      </c>
      <c r="C5" s="21" t="s">
        <v>40</v>
      </c>
      <c r="D5" s="21" t="s">
        <v>41</v>
      </c>
      <c r="E5" s="21" t="s">
        <v>42</v>
      </c>
      <c r="F5" s="21" t="s">
        <v>43</v>
      </c>
      <c r="G5" s="21" t="s">
        <v>44</v>
      </c>
      <c r="H5" s="21" t="s">
        <v>45</v>
      </c>
      <c r="I5" s="21" t="s">
        <v>46</v>
      </c>
      <c r="J5" s="21" t="s">
        <v>47</v>
      </c>
      <c r="K5" s="21" t="s">
        <v>48</v>
      </c>
      <c r="L5" s="21" t="s">
        <v>49</v>
      </c>
      <c r="M5" s="21" t="s">
        <v>50</v>
      </c>
    </row>
    <row r="6" spans="1:13" x14ac:dyDescent="0.2">
      <c r="A6" s="32" t="s">
        <v>51</v>
      </c>
      <c r="B6" s="21" t="s">
        <v>39</v>
      </c>
      <c r="C6" s="21" t="s">
        <v>40</v>
      </c>
      <c r="D6" s="21" t="s">
        <v>41</v>
      </c>
      <c r="E6" s="21" t="s">
        <v>42</v>
      </c>
      <c r="F6" s="21" t="s">
        <v>43</v>
      </c>
      <c r="G6" s="21" t="s">
        <v>44</v>
      </c>
      <c r="H6" s="21" t="s">
        <v>45</v>
      </c>
      <c r="I6" s="21" t="s">
        <v>46</v>
      </c>
      <c r="J6" s="21" t="s">
        <v>47</v>
      </c>
      <c r="K6" s="21" t="s">
        <v>48</v>
      </c>
      <c r="L6" s="21" t="s">
        <v>49</v>
      </c>
      <c r="M6" s="21" t="s">
        <v>50</v>
      </c>
    </row>
    <row r="7" spans="1:13" x14ac:dyDescent="0.2">
      <c r="A7" s="32" t="s">
        <v>52</v>
      </c>
      <c r="B7" s="21" t="s">
        <v>53</v>
      </c>
      <c r="C7" s="21" t="s">
        <v>54</v>
      </c>
      <c r="D7" s="21" t="s">
        <v>55</v>
      </c>
      <c r="E7" s="21" t="s">
        <v>56</v>
      </c>
      <c r="F7" s="21" t="s">
        <v>57</v>
      </c>
      <c r="G7" s="21" t="s">
        <v>58</v>
      </c>
      <c r="H7" s="21" t="s">
        <v>59</v>
      </c>
      <c r="I7" s="21" t="s">
        <v>60</v>
      </c>
      <c r="J7" s="21" t="s">
        <v>61</v>
      </c>
      <c r="K7" s="21" t="s">
        <v>62</v>
      </c>
      <c r="L7" s="21" t="s">
        <v>63</v>
      </c>
      <c r="M7" s="21" t="s">
        <v>64</v>
      </c>
    </row>
    <row r="8" spans="1:13" x14ac:dyDescent="0.2">
      <c r="A8" s="32" t="s">
        <v>65</v>
      </c>
      <c r="B8" s="21" t="s">
        <v>53</v>
      </c>
      <c r="C8" s="21" t="s">
        <v>54</v>
      </c>
      <c r="D8" s="21" t="s">
        <v>55</v>
      </c>
      <c r="E8" s="21" t="s">
        <v>56</v>
      </c>
      <c r="F8" s="21" t="s">
        <v>57</v>
      </c>
      <c r="G8" s="21" t="s">
        <v>58</v>
      </c>
      <c r="H8" s="21" t="s">
        <v>59</v>
      </c>
      <c r="I8" s="21" t="s">
        <v>60</v>
      </c>
      <c r="J8" s="21" t="s">
        <v>61</v>
      </c>
      <c r="K8" s="21" t="s">
        <v>62</v>
      </c>
      <c r="L8" s="21" t="s">
        <v>63</v>
      </c>
      <c r="M8" s="21" t="s">
        <v>64</v>
      </c>
    </row>
    <row r="9" spans="1:13" x14ac:dyDescent="0.2">
      <c r="A9" s="32" t="s">
        <v>66</v>
      </c>
      <c r="B9" s="21" t="s">
        <v>67</v>
      </c>
      <c r="C9" s="21" t="s">
        <v>68</v>
      </c>
      <c r="D9" s="21" t="s">
        <v>69</v>
      </c>
      <c r="E9" s="21" t="s">
        <v>70</v>
      </c>
      <c r="F9" s="21" t="s">
        <v>71</v>
      </c>
      <c r="G9" s="21" t="s">
        <v>72</v>
      </c>
      <c r="H9" s="21" t="s">
        <v>73</v>
      </c>
      <c r="I9" s="21" t="s">
        <v>74</v>
      </c>
      <c r="J9" s="21" t="s">
        <v>75</v>
      </c>
      <c r="K9" s="21" t="s">
        <v>76</v>
      </c>
      <c r="L9" s="21" t="s">
        <v>77</v>
      </c>
      <c r="M9" s="21" t="s">
        <v>78</v>
      </c>
    </row>
    <row r="10" spans="1:13" x14ac:dyDescent="0.2">
      <c r="A10" s="32" t="s">
        <v>79</v>
      </c>
      <c r="B10" s="21" t="s">
        <v>67</v>
      </c>
      <c r="C10" s="21" t="s">
        <v>68</v>
      </c>
      <c r="D10" s="21" t="s">
        <v>69</v>
      </c>
      <c r="E10" s="21" t="s">
        <v>70</v>
      </c>
      <c r="F10" s="21" t="s">
        <v>71</v>
      </c>
      <c r="G10" s="21" t="s">
        <v>72</v>
      </c>
      <c r="H10" s="21" t="s">
        <v>73</v>
      </c>
      <c r="I10" s="21" t="s">
        <v>74</v>
      </c>
      <c r="J10" s="21" t="s">
        <v>75</v>
      </c>
      <c r="K10" s="21" t="s">
        <v>76</v>
      </c>
      <c r="L10" s="21" t="s">
        <v>77</v>
      </c>
      <c r="M10" s="21" t="s">
        <v>78</v>
      </c>
    </row>
    <row r="14" spans="1:13" x14ac:dyDescent="0.2">
      <c r="B14" s="31" t="s">
        <v>80</v>
      </c>
    </row>
    <row r="15" spans="1:13" x14ac:dyDescent="0.2">
      <c r="B15" s="8" t="s">
        <v>81</v>
      </c>
      <c r="C15" s="21" t="s">
        <v>82</v>
      </c>
      <c r="D15" s="33" t="s">
        <v>83</v>
      </c>
      <c r="E15" s="33" t="s">
        <v>84</v>
      </c>
    </row>
    <row r="16" spans="1:13" x14ac:dyDescent="0.2">
      <c r="A16" t="s">
        <v>27</v>
      </c>
      <c r="B16" s="34" t="s">
        <v>17</v>
      </c>
      <c r="C16" s="35">
        <v>1.0764</v>
      </c>
      <c r="D16" s="35" t="s">
        <v>85</v>
      </c>
      <c r="E16" s="36" t="s">
        <v>86</v>
      </c>
    </row>
    <row r="17" spans="1:5" x14ac:dyDescent="0.2">
      <c r="A17" t="s">
        <v>28</v>
      </c>
      <c r="B17" s="37" t="s">
        <v>22</v>
      </c>
      <c r="C17" s="10">
        <v>1.0169000000000001</v>
      </c>
      <c r="D17" s="10" t="s">
        <v>87</v>
      </c>
      <c r="E17" s="38" t="s">
        <v>88</v>
      </c>
    </row>
    <row r="18" spans="1:5" x14ac:dyDescent="0.2">
      <c r="A18" t="s">
        <v>29</v>
      </c>
      <c r="B18" s="37" t="s">
        <v>89</v>
      </c>
      <c r="C18" s="10">
        <v>0.87115000000000009</v>
      </c>
      <c r="D18" s="10" t="s">
        <v>90</v>
      </c>
      <c r="E18" s="38" t="s">
        <v>91</v>
      </c>
    </row>
    <row r="19" spans="1:5" x14ac:dyDescent="0.2">
      <c r="A19" t="s">
        <v>30</v>
      </c>
      <c r="B19" s="37" t="s">
        <v>92</v>
      </c>
      <c r="C19" s="10">
        <v>0.79394999999999993</v>
      </c>
      <c r="D19" s="10" t="s">
        <v>93</v>
      </c>
      <c r="E19" s="38" t="s">
        <v>94</v>
      </c>
    </row>
    <row r="20" spans="1:5" x14ac:dyDescent="0.2">
      <c r="A20" t="s">
        <v>31</v>
      </c>
      <c r="B20" s="37" t="s">
        <v>95</v>
      </c>
      <c r="C20" s="10">
        <v>0.69155</v>
      </c>
      <c r="D20" s="10" t="s">
        <v>96</v>
      </c>
      <c r="E20" s="38" t="s">
        <v>97</v>
      </c>
    </row>
    <row r="21" spans="1:5" x14ac:dyDescent="0.2">
      <c r="A21" t="s">
        <v>32</v>
      </c>
      <c r="B21" s="37" t="s">
        <v>98</v>
      </c>
      <c r="C21" s="10">
        <v>0.56345000000000001</v>
      </c>
      <c r="D21" s="10" t="s">
        <v>99</v>
      </c>
      <c r="E21" s="38" t="s">
        <v>100</v>
      </c>
    </row>
    <row r="22" spans="1:5" x14ac:dyDescent="0.2">
      <c r="A22" t="s">
        <v>33</v>
      </c>
      <c r="B22" s="37" t="s">
        <v>101</v>
      </c>
      <c r="C22" s="10">
        <v>0.56600000000000006</v>
      </c>
      <c r="D22" s="10" t="s">
        <v>102</v>
      </c>
      <c r="E22" s="38" t="s">
        <v>103</v>
      </c>
    </row>
    <row r="23" spans="1:5" x14ac:dyDescent="0.2">
      <c r="A23" t="s">
        <v>34</v>
      </c>
      <c r="B23" s="37" t="s">
        <v>104</v>
      </c>
      <c r="C23" s="10">
        <v>0.47225</v>
      </c>
      <c r="D23" s="10" t="s">
        <v>105</v>
      </c>
      <c r="E23" s="38" t="s">
        <v>106</v>
      </c>
    </row>
    <row r="24" spans="1:5" x14ac:dyDescent="0.2">
      <c r="A24" t="s">
        <v>35</v>
      </c>
      <c r="B24" s="37" t="s">
        <v>107</v>
      </c>
      <c r="C24" s="10">
        <v>0.36275000000000002</v>
      </c>
      <c r="D24" s="10" t="s">
        <v>108</v>
      </c>
      <c r="E24" s="38" t="s">
        <v>109</v>
      </c>
    </row>
    <row r="25" spans="1:5" x14ac:dyDescent="0.2">
      <c r="A25" t="s">
        <v>36</v>
      </c>
      <c r="B25" s="39" t="s">
        <v>110</v>
      </c>
      <c r="C25" s="40">
        <v>0.27959999999999996</v>
      </c>
      <c r="D25" s="40" t="s">
        <v>111</v>
      </c>
      <c r="E25" s="41" t="s">
        <v>112</v>
      </c>
    </row>
    <row r="42" spans="1:7" x14ac:dyDescent="0.2">
      <c r="A42" t="s">
        <v>113</v>
      </c>
    </row>
    <row r="43" spans="1:7" x14ac:dyDescent="0.2">
      <c r="A43" t="s">
        <v>114</v>
      </c>
      <c r="C43" t="s">
        <v>115</v>
      </c>
    </row>
    <row r="44" spans="1:7" x14ac:dyDescent="0.2">
      <c r="A44" t="s">
        <v>116</v>
      </c>
      <c r="C44" t="s">
        <v>117</v>
      </c>
    </row>
    <row r="45" spans="1:7" x14ac:dyDescent="0.2">
      <c r="A45" t="s">
        <v>118</v>
      </c>
      <c r="C45" t="s">
        <v>117</v>
      </c>
    </row>
    <row r="46" spans="1:7" x14ac:dyDescent="0.2">
      <c r="A46" t="s">
        <v>119</v>
      </c>
      <c r="C46" t="s">
        <v>120</v>
      </c>
      <c r="G46" s="46" t="s">
        <v>129</v>
      </c>
    </row>
    <row r="47" spans="1:7" x14ac:dyDescent="0.2">
      <c r="A47" t="s">
        <v>121</v>
      </c>
      <c r="C47">
        <v>0.98805723609264795</v>
      </c>
    </row>
    <row r="51" spans="1:13" x14ac:dyDescent="0.2">
      <c r="A51" s="31" t="s">
        <v>122</v>
      </c>
    </row>
    <row r="52" spans="1:13" x14ac:dyDescent="0.2">
      <c r="B52" s="32" t="s">
        <v>13</v>
      </c>
      <c r="C52" s="32" t="s">
        <v>14</v>
      </c>
      <c r="D52" s="32" t="s">
        <v>15</v>
      </c>
      <c r="E52" s="32" t="s">
        <v>16</v>
      </c>
      <c r="F52" s="32" t="s">
        <v>17</v>
      </c>
      <c r="G52" s="32" t="s">
        <v>18</v>
      </c>
      <c r="H52" s="32" t="s">
        <v>19</v>
      </c>
      <c r="I52" s="32" t="s">
        <v>20</v>
      </c>
      <c r="J52" s="32" t="s">
        <v>21</v>
      </c>
      <c r="K52" s="32" t="s">
        <v>22</v>
      </c>
      <c r="L52" s="32" t="s">
        <v>23</v>
      </c>
      <c r="M52" s="32" t="s">
        <v>24</v>
      </c>
    </row>
    <row r="53" spans="1:13" x14ac:dyDescent="0.2">
      <c r="A53" s="32" t="s">
        <v>25</v>
      </c>
      <c r="B53" s="9">
        <v>-2.7530793380367826</v>
      </c>
      <c r="C53" s="9">
        <v>-1.2851985683568397</v>
      </c>
      <c r="D53" s="9">
        <v>5.7651631207622636</v>
      </c>
      <c r="E53" s="9">
        <v>7.5220860497228053</v>
      </c>
      <c r="F53" s="9">
        <v>14.328745526115119</v>
      </c>
      <c r="G53" s="9">
        <v>20.222938578111798</v>
      </c>
      <c r="H53" s="9">
        <v>26.162471576662295</v>
      </c>
      <c r="I53" s="9">
        <v>34.198977103326989</v>
      </c>
      <c r="J53" s="9">
        <v>35.978570005564443</v>
      </c>
      <c r="K53" s="9">
        <v>36.426301977783424</v>
      </c>
      <c r="L53" s="9">
        <v>46.236732913366346</v>
      </c>
      <c r="M53" s="9">
        <v>48.634082587399611</v>
      </c>
    </row>
    <row r="54" spans="1:13" x14ac:dyDescent="0.2">
      <c r="A54" s="32" t="s">
        <v>37</v>
      </c>
      <c r="B54" s="9">
        <v>-0.89414152933014257</v>
      </c>
      <c r="C54" s="9">
        <v>-1.9936352332602836</v>
      </c>
      <c r="D54" s="9">
        <v>3.1014412607252959</v>
      </c>
      <c r="E54" s="9">
        <v>8.0888353816455627</v>
      </c>
      <c r="F54" s="9">
        <v>17.802918930801621</v>
      </c>
      <c r="G54" s="9">
        <v>20.659335563692316</v>
      </c>
      <c r="H54" s="9">
        <v>26.326828882919887</v>
      </c>
      <c r="I54" s="9">
        <v>32.810441240116234</v>
      </c>
      <c r="J54" s="9">
        <v>30.741806178598171</v>
      </c>
      <c r="K54" s="9">
        <v>40.92062417993089</v>
      </c>
      <c r="L54" s="9">
        <v>43.522003613456341</v>
      </c>
      <c r="M54" s="9">
        <v>50.54969532929853</v>
      </c>
    </row>
    <row r="55" spans="1:13" x14ac:dyDescent="0.2">
      <c r="A55" s="32" t="s">
        <v>38</v>
      </c>
      <c r="B55" s="9">
        <v>-1.5459032610413044</v>
      </c>
      <c r="C55" s="9">
        <v>3.2374611003867679</v>
      </c>
      <c r="D55" s="9">
        <v>9.6020560978793288</v>
      </c>
      <c r="E55" s="9">
        <v>15.643603976175914</v>
      </c>
      <c r="F55" s="9">
        <v>1.6505629710030463</v>
      </c>
      <c r="G55" s="9">
        <v>0.30169956102688184</v>
      </c>
      <c r="H55" s="9">
        <v>62.842488338703134</v>
      </c>
      <c r="I55" s="9">
        <v>62.882160791937729</v>
      </c>
      <c r="J55" s="9">
        <v>62.876493298618499</v>
      </c>
      <c r="K55" s="9">
        <v>62.853823325341587</v>
      </c>
      <c r="L55" s="9">
        <v>62.865158311980046</v>
      </c>
      <c r="M55" s="9">
        <v>62.831153352064682</v>
      </c>
    </row>
    <row r="56" spans="1:13" x14ac:dyDescent="0.2">
      <c r="A56" s="32" t="s">
        <v>51</v>
      </c>
      <c r="B56" s="9">
        <v>-1.7556005138527266</v>
      </c>
      <c r="C56" s="9">
        <v>2.0586224899874241</v>
      </c>
      <c r="D56" s="9">
        <v>8.4968949006299539</v>
      </c>
      <c r="E56" s="9">
        <v>9.9874456435867991</v>
      </c>
      <c r="F56" s="9">
        <v>0.70975908001127241</v>
      </c>
      <c r="G56" s="9">
        <v>2.0076150501143819</v>
      </c>
      <c r="H56" s="9">
        <v>62.819818365426222</v>
      </c>
      <c r="I56" s="9">
        <v>62.859490818660817</v>
      </c>
      <c r="J56" s="9">
        <v>62.876493298618499</v>
      </c>
      <c r="K56" s="9">
        <v>62.700801005722447</v>
      </c>
      <c r="L56" s="9">
        <v>62.876493298618499</v>
      </c>
      <c r="M56" s="9">
        <v>62.79714839214931</v>
      </c>
    </row>
    <row r="57" spans="1:13" x14ac:dyDescent="0.2">
      <c r="A57" s="32" t="s">
        <v>52</v>
      </c>
      <c r="B57" s="9">
        <v>62.836820845383905</v>
      </c>
      <c r="C57" s="9">
        <v>62.831153352064682</v>
      </c>
      <c r="D57" s="9">
        <v>62.882160791937729</v>
      </c>
      <c r="E57" s="9">
        <v>62.763143432233946</v>
      </c>
      <c r="F57" s="9">
        <v>62.768810925553176</v>
      </c>
      <c r="G57" s="9">
        <v>62.882160791937729</v>
      </c>
      <c r="H57" s="9">
        <v>62.870825805299269</v>
      </c>
      <c r="I57" s="9">
        <v>62.831153352064682</v>
      </c>
      <c r="J57" s="9">
        <v>62.853823325341587</v>
      </c>
      <c r="K57" s="9">
        <v>62.876493298618499</v>
      </c>
      <c r="L57" s="9">
        <v>62.853823325341587</v>
      </c>
      <c r="M57" s="9">
        <v>62.836820845383905</v>
      </c>
    </row>
    <row r="58" spans="1:13" x14ac:dyDescent="0.2">
      <c r="A58" s="32" t="s">
        <v>65</v>
      </c>
      <c r="B58" s="9">
        <v>62.751808445595493</v>
      </c>
      <c r="C58" s="9">
        <v>62.791480898830088</v>
      </c>
      <c r="D58" s="9">
        <v>62.836820845383905</v>
      </c>
      <c r="E58" s="9">
        <v>62.842488338703134</v>
      </c>
      <c r="F58" s="9">
        <v>62.791480898830088</v>
      </c>
      <c r="G58" s="9">
        <v>62.836820845383905</v>
      </c>
      <c r="H58" s="9">
        <v>62.848155832022364</v>
      </c>
      <c r="I58" s="9">
        <v>62.870825805299269</v>
      </c>
      <c r="J58" s="9">
        <v>62.853823325341587</v>
      </c>
      <c r="K58" s="9">
        <v>62.853823325341587</v>
      </c>
      <c r="L58" s="9">
        <v>62.870825805299269</v>
      </c>
      <c r="M58" s="9">
        <v>62.831153352064682</v>
      </c>
    </row>
    <row r="59" spans="1:13" x14ac:dyDescent="0.2">
      <c r="A59" s="32" t="s">
        <v>66</v>
      </c>
      <c r="B59" s="9">
        <v>62.842488338703134</v>
      </c>
      <c r="C59" s="9">
        <v>62.836820845383905</v>
      </c>
      <c r="D59" s="9">
        <v>62.848155832022364</v>
      </c>
      <c r="E59" s="9">
        <v>62.785813405510858</v>
      </c>
      <c r="F59" s="9">
        <v>62.882160791937729</v>
      </c>
      <c r="G59" s="9">
        <v>62.768810925553176</v>
      </c>
      <c r="H59" s="9">
        <v>62.887828285256951</v>
      </c>
      <c r="I59" s="9">
        <v>62.876493298618499</v>
      </c>
      <c r="J59" s="9">
        <v>62.853823325341587</v>
      </c>
      <c r="K59" s="9">
        <v>62.746140952276264</v>
      </c>
      <c r="L59" s="9">
        <v>62.831153352064682</v>
      </c>
      <c r="M59" s="9">
        <v>62.848155832022364</v>
      </c>
    </row>
    <row r="60" spans="1:13" x14ac:dyDescent="0.2">
      <c r="A60" s="32" t="s">
        <v>79</v>
      </c>
      <c r="B60" s="9">
        <v>62.774478418872405</v>
      </c>
      <c r="C60" s="9">
        <v>62.842488338703134</v>
      </c>
      <c r="D60" s="9">
        <v>62.774478418872405</v>
      </c>
      <c r="E60" s="9">
        <v>62.910498258533863</v>
      </c>
      <c r="F60" s="9">
        <v>62.865158311980046</v>
      </c>
      <c r="G60" s="9">
        <v>62.887828285256951</v>
      </c>
      <c r="H60" s="9">
        <v>62.910498258533863</v>
      </c>
      <c r="I60" s="9">
        <v>62.859490818660817</v>
      </c>
      <c r="J60" s="9">
        <v>62.904830765214641</v>
      </c>
      <c r="K60" s="9">
        <v>62.848155832022364</v>
      </c>
      <c r="L60" s="9">
        <v>62.655461059168623</v>
      </c>
      <c r="M60" s="9">
        <v>62.887828285256951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tabSelected="1" zoomScale="70" zoomScaleNormal="70" workbookViewId="0">
      <selection activeCell="G29" sqref="G29"/>
    </sheetView>
  </sheetViews>
  <sheetFormatPr defaultRowHeight="12.75" x14ac:dyDescent="0.2"/>
  <cols>
    <col min="1" max="1" width="11.85546875" style="49" customWidth="1"/>
    <col min="2" max="2" width="16.5703125" style="29" customWidth="1"/>
    <col min="3" max="3" width="16.85546875" style="29" customWidth="1"/>
    <col min="4" max="4" width="36.42578125" style="29" customWidth="1"/>
  </cols>
  <sheetData>
    <row r="1" spans="1:9" x14ac:dyDescent="0.2">
      <c r="A1" s="49" t="s">
        <v>6</v>
      </c>
      <c r="B1" s="5" t="s">
        <v>9</v>
      </c>
      <c r="C1" s="5" t="s">
        <v>10</v>
      </c>
      <c r="D1" s="30" t="s">
        <v>123</v>
      </c>
      <c r="E1" s="1"/>
      <c r="I1" s="1"/>
    </row>
    <row r="2" spans="1:9" x14ac:dyDescent="0.2">
      <c r="A2" s="49" t="s">
        <v>2</v>
      </c>
      <c r="B2" s="26">
        <v>11.875216259037355</v>
      </c>
      <c r="C2" s="26">
        <v>17.409171204312429</v>
      </c>
      <c r="D2" s="26">
        <f>(B2+C2)</f>
        <v>29.284387463349784</v>
      </c>
      <c r="E2" s="3"/>
      <c r="F2" s="3"/>
      <c r="G2" s="3"/>
      <c r="H2" s="3"/>
      <c r="I2" s="1"/>
    </row>
    <row r="3" spans="1:9" x14ac:dyDescent="0.2">
      <c r="A3" s="49" t="s">
        <v>3</v>
      </c>
      <c r="B3" s="26">
        <v>12.771666879131685</v>
      </c>
      <c r="C3" s="26">
        <v>14.334195334268177</v>
      </c>
      <c r="D3" s="26">
        <f>(B3+C3)</f>
        <v>27.10586221339986</v>
      </c>
      <c r="E3" s="3"/>
      <c r="F3" s="3"/>
      <c r="G3" s="3"/>
      <c r="H3" s="3"/>
      <c r="I3" s="1"/>
    </row>
    <row r="4" spans="1:9" x14ac:dyDescent="0.2">
      <c r="A4" s="49" t="s">
        <v>4</v>
      </c>
      <c r="B4" s="26">
        <v>68.802334687039007</v>
      </c>
      <c r="C4" s="26">
        <v>14.594616743457598</v>
      </c>
      <c r="D4" s="26">
        <f>(B4+C4)</f>
        <v>83.3969514304966</v>
      </c>
      <c r="E4" s="3"/>
      <c r="H4" s="3"/>
      <c r="I4" s="1"/>
    </row>
    <row r="5" spans="1:9" x14ac:dyDescent="0.2">
      <c r="A5" s="49" t="s">
        <v>5</v>
      </c>
      <c r="B5" s="26">
        <v>76.159239496639998</v>
      </c>
      <c r="C5" s="26">
        <v>14.168927901513358</v>
      </c>
      <c r="D5" s="26">
        <f>(B5+C5)</f>
        <v>90.328167398153354</v>
      </c>
      <c r="E5" s="3"/>
      <c r="H5" s="3"/>
      <c r="I5" s="1"/>
    </row>
    <row r="6" spans="1:9" x14ac:dyDescent="0.2">
      <c r="A6" s="49" t="s">
        <v>2</v>
      </c>
      <c r="B6" s="26">
        <v>12.85</v>
      </c>
      <c r="C6" s="26">
        <v>2.4091712043124001</v>
      </c>
      <c r="D6" s="26">
        <f>(B6+C6)</f>
        <v>15.2591712043124</v>
      </c>
      <c r="F6" s="6"/>
      <c r="G6" s="6"/>
      <c r="H6" s="6"/>
      <c r="I6" s="1"/>
    </row>
    <row r="7" spans="1:9" x14ac:dyDescent="0.2">
      <c r="A7" s="49" t="s">
        <v>3</v>
      </c>
      <c r="B7" s="26">
        <v>10.02</v>
      </c>
      <c r="C7" s="26">
        <v>0.33419533426819997</v>
      </c>
      <c r="D7" s="26">
        <f>(B7+C7)</f>
        <v>10.3541953342682</v>
      </c>
      <c r="F7" s="1"/>
      <c r="G7" s="1"/>
      <c r="H7" s="1"/>
      <c r="I7" s="1"/>
    </row>
    <row r="8" spans="1:9" x14ac:dyDescent="0.2">
      <c r="A8" s="49" t="s">
        <v>4</v>
      </c>
      <c r="B8" s="26">
        <v>58.89</v>
      </c>
      <c r="C8" s="26">
        <v>1.5946167434576</v>
      </c>
      <c r="D8" s="26">
        <f>(B8+C8)</f>
        <v>60.4846167434576</v>
      </c>
      <c r="I8" s="1"/>
    </row>
    <row r="9" spans="1:9" x14ac:dyDescent="0.2">
      <c r="A9" s="49" t="s">
        <v>5</v>
      </c>
      <c r="B9" s="26">
        <v>56.65</v>
      </c>
      <c r="C9" s="26">
        <v>1.1689279015134</v>
      </c>
      <c r="D9" s="26">
        <f>(B9+C9)</f>
        <v>57.818927901513398</v>
      </c>
      <c r="E9" s="3"/>
      <c r="F9" s="3"/>
      <c r="G9" s="3"/>
      <c r="H9" s="3"/>
      <c r="I9" s="1"/>
    </row>
    <row r="10" spans="1:9" x14ac:dyDescent="0.2">
      <c r="A10" s="49" t="s">
        <v>2</v>
      </c>
      <c r="B10" s="15">
        <v>2.56</v>
      </c>
      <c r="C10" s="16">
        <v>0.99</v>
      </c>
      <c r="D10" s="26">
        <f>(B10+C10)</f>
        <v>3.55</v>
      </c>
      <c r="E10" s="3"/>
      <c r="F10" s="1"/>
      <c r="G10" s="1"/>
      <c r="H10" s="1"/>
      <c r="I10" s="1"/>
    </row>
    <row r="11" spans="1:9" x14ac:dyDescent="0.2">
      <c r="A11" s="49" t="s">
        <v>3</v>
      </c>
      <c r="B11" s="15">
        <v>1.23</v>
      </c>
      <c r="C11" s="16">
        <v>0.23</v>
      </c>
      <c r="D11" s="26">
        <f>(B11+C11)</f>
        <v>1.46</v>
      </c>
      <c r="E11" s="3"/>
      <c r="F11" s="1"/>
      <c r="G11" s="1"/>
      <c r="H11" s="1"/>
      <c r="I11" s="1"/>
    </row>
    <row r="12" spans="1:9" x14ac:dyDescent="0.2">
      <c r="A12" s="49" t="s">
        <v>4</v>
      </c>
      <c r="B12" s="15">
        <v>65.83</v>
      </c>
      <c r="C12" s="16">
        <v>5.7</v>
      </c>
      <c r="D12" s="26">
        <f>(B12+C12)</f>
        <v>71.53</v>
      </c>
      <c r="E12" s="3"/>
      <c r="I12" s="1"/>
    </row>
    <row r="13" spans="1:9" x14ac:dyDescent="0.2">
      <c r="A13" s="49" t="s">
        <v>5</v>
      </c>
      <c r="B13" s="15">
        <v>45.68</v>
      </c>
      <c r="C13" s="16">
        <v>3.28</v>
      </c>
      <c r="D13" s="26">
        <f>(B13+C13)</f>
        <v>48.96</v>
      </c>
      <c r="E13" s="3"/>
      <c r="F13" s="1"/>
      <c r="G13" s="1"/>
      <c r="H13" s="1"/>
      <c r="I13" s="1"/>
    </row>
    <row r="14" spans="1:9" x14ac:dyDescent="0.2">
      <c r="A14" s="49" t="s">
        <v>2</v>
      </c>
      <c r="B14" s="26">
        <v>5.4611650485436911</v>
      </c>
      <c r="C14" s="26">
        <v>2.462878355225584</v>
      </c>
      <c r="D14" s="26">
        <f>(B14+C14)</f>
        <v>7.9240434037692751</v>
      </c>
      <c r="E14" s="3"/>
    </row>
    <row r="15" spans="1:9" x14ac:dyDescent="0.2">
      <c r="A15" s="49" t="s">
        <v>3</v>
      </c>
      <c r="B15" s="26">
        <v>5.1863221016561933</v>
      </c>
      <c r="C15" s="26">
        <v>0.69960022844088943</v>
      </c>
      <c r="D15" s="26">
        <f>(B15+C15)</f>
        <v>5.8859223300970829</v>
      </c>
      <c r="E15" s="3"/>
    </row>
    <row r="16" spans="1:9" x14ac:dyDescent="0.2">
      <c r="A16" s="49" t="s">
        <v>4</v>
      </c>
      <c r="B16" s="26">
        <v>42.468589377498574</v>
      </c>
      <c r="C16" s="26">
        <v>-0.25342661336379196</v>
      </c>
      <c r="D16" s="26">
        <f>(B16+C16)</f>
        <v>42.215162764134782</v>
      </c>
      <c r="E16" s="3"/>
    </row>
    <row r="17" spans="1:8" x14ac:dyDescent="0.2">
      <c r="A17" s="49" t="s">
        <v>5</v>
      </c>
      <c r="B17" s="26">
        <v>51.417047401484872</v>
      </c>
      <c r="C17" s="26">
        <v>0.89234723015419459</v>
      </c>
      <c r="D17" s="26">
        <f>(B17+C17)</f>
        <v>52.309394631639066</v>
      </c>
      <c r="E17" s="3"/>
      <c r="F17" s="1"/>
      <c r="G17" s="1"/>
      <c r="H17" s="1"/>
    </row>
    <row r="18" spans="1:8" x14ac:dyDescent="0.2">
      <c r="A18" s="49" t="s">
        <v>2</v>
      </c>
      <c r="B18" s="26">
        <v>2.09</v>
      </c>
      <c r="C18" s="26">
        <v>0.57999999999999996</v>
      </c>
      <c r="D18" s="26">
        <f>(B18+C18)</f>
        <v>2.67</v>
      </c>
      <c r="F18" s="3"/>
      <c r="G18" s="3"/>
      <c r="H18" s="3"/>
    </row>
    <row r="19" spans="1:8" x14ac:dyDescent="0.2">
      <c r="A19" s="49" t="s">
        <v>3</v>
      </c>
      <c r="B19" s="26">
        <v>1.25</v>
      </c>
      <c r="C19" s="26">
        <v>0.25</v>
      </c>
      <c r="D19" s="26">
        <f>(B19+C19)</f>
        <v>1.5</v>
      </c>
    </row>
    <row r="20" spans="1:8" x14ac:dyDescent="0.2">
      <c r="A20" s="49" t="s">
        <v>4</v>
      </c>
      <c r="B20" s="26">
        <v>57.705843832674134</v>
      </c>
      <c r="C20" s="26">
        <v>10.06</v>
      </c>
      <c r="D20" s="26">
        <f>(B20+C20)</f>
        <v>67.765843832674136</v>
      </c>
    </row>
    <row r="21" spans="1:8" x14ac:dyDescent="0.2">
      <c r="A21" s="49" t="s">
        <v>5</v>
      </c>
      <c r="B21" s="26">
        <v>35.049999999999997</v>
      </c>
      <c r="C21" s="26">
        <v>2.5</v>
      </c>
      <c r="D21" s="26">
        <f>(B21+C21)</f>
        <v>37.549999999999997</v>
      </c>
    </row>
    <row r="22" spans="1:8" x14ac:dyDescent="0.2">
      <c r="A22" s="49" t="s">
        <v>2</v>
      </c>
      <c r="B22" s="50">
        <v>17.611171338862924</v>
      </c>
      <c r="C22" s="50">
        <v>11.346277754482136</v>
      </c>
      <c r="D22" s="26">
        <f>(B22+C22)</f>
        <v>28.957449093345062</v>
      </c>
      <c r="F22" s="3"/>
      <c r="G22" s="3"/>
      <c r="H22" s="3"/>
    </row>
    <row r="23" spans="1:8" x14ac:dyDescent="0.2">
      <c r="A23" s="49" t="s">
        <v>3</v>
      </c>
      <c r="B23" s="26">
        <v>12.565506202890244</v>
      </c>
      <c r="C23" s="26">
        <v>12.894571320453682</v>
      </c>
      <c r="D23" s="26">
        <f>(B23+C23)</f>
        <v>25.460077523343926</v>
      </c>
      <c r="F23" s="3"/>
      <c r="G23" s="3"/>
      <c r="H23" s="3"/>
    </row>
    <row r="24" spans="1:8" x14ac:dyDescent="0.2">
      <c r="A24" s="49" t="s">
        <v>4</v>
      </c>
      <c r="B24" s="26">
        <v>68.24923039160538</v>
      </c>
      <c r="C24" s="26">
        <v>1.259166266095304</v>
      </c>
      <c r="D24" s="26">
        <f>(B24+C24)</f>
        <v>69.508396657700686</v>
      </c>
      <c r="F24" s="3"/>
      <c r="G24" s="3"/>
      <c r="H24" s="3"/>
    </row>
    <row r="25" spans="1:8" x14ac:dyDescent="0.2">
      <c r="A25" s="49" t="s">
        <v>5</v>
      </c>
      <c r="B25" s="26">
        <v>82.356842611248027</v>
      </c>
      <c r="C25" s="26">
        <v>6.5115517964347518</v>
      </c>
      <c r="D25" s="26">
        <f>(B25+C25)</f>
        <v>88.868394407682786</v>
      </c>
      <c r="F25" s="3"/>
      <c r="G25" s="3"/>
      <c r="H25" s="3"/>
    </row>
    <row r="26" spans="1:8" x14ac:dyDescent="0.2">
      <c r="A26" s="49" t="s">
        <v>2</v>
      </c>
      <c r="B26" s="50">
        <v>9.2198248834005359</v>
      </c>
      <c r="C26" s="50">
        <v>0.25</v>
      </c>
      <c r="D26" s="26">
        <f>(B26+C26)</f>
        <v>9.4698248834005359</v>
      </c>
      <c r="E26" s="3"/>
      <c r="F26" s="6"/>
      <c r="G26" s="6"/>
      <c r="H26" s="6"/>
    </row>
    <row r="27" spans="1:8" x14ac:dyDescent="0.2">
      <c r="A27" s="49" t="s">
        <v>3</v>
      </c>
      <c r="B27" s="50">
        <v>13.10914350315584</v>
      </c>
      <c r="C27" s="50">
        <v>1.012</v>
      </c>
      <c r="D27" s="26">
        <f>(B27+C27)</f>
        <v>14.121143503155841</v>
      </c>
      <c r="E27" s="3"/>
      <c r="F27" s="1"/>
      <c r="G27" s="1"/>
      <c r="H27" s="1"/>
    </row>
    <row r="28" spans="1:8" x14ac:dyDescent="0.2">
      <c r="A28" s="49" t="s">
        <v>4</v>
      </c>
      <c r="B28" s="50">
        <v>56.850761844170925</v>
      </c>
      <c r="C28" s="50">
        <v>0.6</v>
      </c>
      <c r="D28" s="26">
        <f>(B28+C28)</f>
        <v>57.450761844170927</v>
      </c>
      <c r="E28" s="3"/>
    </row>
    <row r="29" spans="1:8" x14ac:dyDescent="0.2">
      <c r="A29" s="49" t="s">
        <v>5</v>
      </c>
      <c r="B29" s="50">
        <v>56.571335069547729</v>
      </c>
      <c r="C29" s="50">
        <v>0.5</v>
      </c>
      <c r="D29" s="26">
        <f>(B29+C29)</f>
        <v>57.071335069547729</v>
      </c>
      <c r="E29" s="3"/>
    </row>
    <row r="30" spans="1:8" x14ac:dyDescent="0.2">
      <c r="A30" s="49" t="s">
        <v>2</v>
      </c>
      <c r="B30" s="26">
        <v>13.258414611797782</v>
      </c>
      <c r="C30" s="26">
        <v>0.25</v>
      </c>
      <c r="D30" s="26">
        <f>(B30+C30)</f>
        <v>13.508414611797782</v>
      </c>
    </row>
    <row r="31" spans="1:8" x14ac:dyDescent="0.2">
      <c r="A31" s="49" t="s">
        <v>3</v>
      </c>
      <c r="B31" s="26">
        <v>6.9958665064853216</v>
      </c>
      <c r="C31" s="26">
        <v>1.06</v>
      </c>
      <c r="D31" s="26">
        <f>(B31+C31)</f>
        <v>8.0558665064853212</v>
      </c>
    </row>
    <row r="32" spans="1:8" x14ac:dyDescent="0.2">
      <c r="A32" s="49" t="s">
        <v>4</v>
      </c>
      <c r="B32" s="26">
        <v>30.594652929079047</v>
      </c>
      <c r="C32" s="26">
        <v>6.5</v>
      </c>
      <c r="D32" s="26">
        <f>(B32+C32)</f>
        <v>37.094652929079047</v>
      </c>
    </row>
    <row r="33" spans="1:8" x14ac:dyDescent="0.2">
      <c r="A33" s="49" t="s">
        <v>5</v>
      </c>
      <c r="B33" s="26">
        <v>25.22</v>
      </c>
      <c r="C33" s="26">
        <v>2.29</v>
      </c>
      <c r="D33" s="26">
        <f>(B33+C33)</f>
        <v>27.509999999999998</v>
      </c>
      <c r="E33" s="3"/>
    </row>
    <row r="34" spans="1:8" x14ac:dyDescent="0.2">
      <c r="A34" s="49" t="s">
        <v>2</v>
      </c>
      <c r="B34" s="26">
        <v>1.03</v>
      </c>
      <c r="C34" s="26">
        <v>1.02</v>
      </c>
      <c r="D34" s="26">
        <f>(B34+C34)</f>
        <v>2.0499999999999998</v>
      </c>
      <c r="E34" s="3"/>
    </row>
    <row r="35" spans="1:8" x14ac:dyDescent="0.2">
      <c r="A35" s="49" t="s">
        <v>3</v>
      </c>
      <c r="B35" s="26">
        <v>2.25</v>
      </c>
      <c r="C35" s="26">
        <v>0.88</v>
      </c>
      <c r="D35" s="26">
        <f>(B35+C35)</f>
        <v>3.13</v>
      </c>
      <c r="E35" s="3"/>
    </row>
    <row r="36" spans="1:8" x14ac:dyDescent="0.2">
      <c r="A36" s="49" t="s">
        <v>4</v>
      </c>
      <c r="B36" s="26">
        <v>76.212536343871975</v>
      </c>
      <c r="C36" s="26">
        <v>3.86</v>
      </c>
      <c r="D36" s="26">
        <f>(B36+C36)</f>
        <v>80.072536343871974</v>
      </c>
      <c r="E36" s="3"/>
    </row>
    <row r="37" spans="1:8" x14ac:dyDescent="0.2">
      <c r="A37" s="49" t="s">
        <v>5</v>
      </c>
      <c r="B37" s="26">
        <v>45.25</v>
      </c>
      <c r="C37" s="26">
        <v>4.95</v>
      </c>
      <c r="D37" s="26">
        <f>(B37+C37)</f>
        <v>50.2</v>
      </c>
      <c r="E37" s="3"/>
      <c r="F37" s="2"/>
      <c r="G37" s="2"/>
      <c r="H37" s="2"/>
    </row>
    <row r="38" spans="1:8" x14ac:dyDescent="0.2">
      <c r="A38" s="49" t="s">
        <v>2</v>
      </c>
      <c r="B38" s="26">
        <v>2.0099999999999998</v>
      </c>
      <c r="C38" s="26">
        <v>0.05</v>
      </c>
      <c r="D38" s="26">
        <f>(B38+C38)</f>
        <v>2.0599999999999996</v>
      </c>
      <c r="E38" s="3"/>
    </row>
    <row r="39" spans="1:8" x14ac:dyDescent="0.2">
      <c r="A39" s="49" t="s">
        <v>3</v>
      </c>
      <c r="B39" s="26">
        <v>1.2</v>
      </c>
      <c r="C39" s="26">
        <v>0.65</v>
      </c>
      <c r="D39" s="26">
        <f>(B39+C39)</f>
        <v>1.85</v>
      </c>
      <c r="E39" s="3"/>
    </row>
    <row r="40" spans="1:8" x14ac:dyDescent="0.2">
      <c r="A40" s="49" t="s">
        <v>4</v>
      </c>
      <c r="B40" s="26">
        <v>66.538337107732133</v>
      </c>
      <c r="C40" s="26">
        <v>2.0499999999999998</v>
      </c>
      <c r="D40" s="26">
        <f>(B40+C40)</f>
        <v>68.58833710773213</v>
      </c>
      <c r="E40" s="3"/>
    </row>
    <row r="41" spans="1:8" x14ac:dyDescent="0.2">
      <c r="A41" s="49" t="s">
        <v>5</v>
      </c>
      <c r="B41" s="26">
        <v>45.25</v>
      </c>
      <c r="C41" s="26">
        <v>2.68</v>
      </c>
      <c r="D41" s="26">
        <f>(B41+C41)</f>
        <v>47.93</v>
      </c>
      <c r="E41" s="3"/>
    </row>
    <row r="42" spans="1:8" x14ac:dyDescent="0.2">
      <c r="A42" s="49" t="s">
        <v>2</v>
      </c>
      <c r="B42" s="26">
        <v>2.2799999999999998</v>
      </c>
      <c r="C42" s="26">
        <v>0.25</v>
      </c>
      <c r="D42" s="26">
        <f>(B42+C42)</f>
        <v>2.5299999999999998</v>
      </c>
    </row>
    <row r="43" spans="1:8" x14ac:dyDescent="0.2">
      <c r="A43" s="49" t="s">
        <v>3</v>
      </c>
      <c r="B43" s="26">
        <v>3.52</v>
      </c>
      <c r="C43" s="26">
        <v>1.02</v>
      </c>
      <c r="D43" s="26">
        <f>(B43+C43)</f>
        <v>4.54</v>
      </c>
    </row>
    <row r="44" spans="1:8" x14ac:dyDescent="0.2">
      <c r="A44" s="49" t="s">
        <v>4</v>
      </c>
      <c r="B44" s="26">
        <v>67.2</v>
      </c>
      <c r="C44" s="26">
        <v>2.19</v>
      </c>
      <c r="D44" s="26">
        <f>(B44+C44)</f>
        <v>69.39</v>
      </c>
    </row>
    <row r="45" spans="1:8" x14ac:dyDescent="0.2">
      <c r="A45" s="49" t="s">
        <v>5</v>
      </c>
      <c r="B45" s="26">
        <v>48.2</v>
      </c>
      <c r="C45" s="26">
        <v>3.35</v>
      </c>
      <c r="D45" s="26">
        <f>(B45+C45)</f>
        <v>51.550000000000004</v>
      </c>
    </row>
    <row r="46" spans="1:8" x14ac:dyDescent="0.2">
      <c r="A46" s="49" t="s">
        <v>2</v>
      </c>
      <c r="B46" s="26">
        <v>12.85</v>
      </c>
      <c r="C46" s="26">
        <v>2.4091712043124001</v>
      </c>
      <c r="D46" s="26">
        <v>15.2591712043124</v>
      </c>
    </row>
    <row r="47" spans="1:8" x14ac:dyDescent="0.2">
      <c r="A47" s="49" t="s">
        <v>3</v>
      </c>
      <c r="B47" s="26">
        <v>10.02</v>
      </c>
      <c r="C47" s="26">
        <v>0.33419533426819997</v>
      </c>
      <c r="D47" s="26">
        <v>10.3541953342682</v>
      </c>
    </row>
    <row r="48" spans="1:8" x14ac:dyDescent="0.2">
      <c r="A48" s="49" t="s">
        <v>4</v>
      </c>
      <c r="B48" s="26">
        <v>58.89</v>
      </c>
      <c r="C48" s="26">
        <v>1.5946167434576</v>
      </c>
      <c r="D48" s="26">
        <v>60.4846167434576</v>
      </c>
    </row>
    <row r="49" spans="1:4" x14ac:dyDescent="0.2">
      <c r="A49" s="49" t="s">
        <v>5</v>
      </c>
      <c r="B49" s="26">
        <v>56.65</v>
      </c>
      <c r="C49" s="26">
        <v>1.1689279015134</v>
      </c>
      <c r="D49" s="26">
        <v>57.818927901513398</v>
      </c>
    </row>
    <row r="50" spans="1:4" x14ac:dyDescent="0.2">
      <c r="A50" s="49" t="s">
        <v>2</v>
      </c>
      <c r="B50" s="51">
        <v>2.0099999999999998</v>
      </c>
      <c r="C50" s="51">
        <v>0.05</v>
      </c>
      <c r="D50" s="51">
        <v>2.0599999999999996</v>
      </c>
    </row>
    <row r="51" spans="1:4" x14ac:dyDescent="0.2">
      <c r="A51" s="49" t="s">
        <v>3</v>
      </c>
      <c r="B51" s="51">
        <v>1.2</v>
      </c>
      <c r="C51" s="51">
        <v>0.65</v>
      </c>
      <c r="D51" s="51">
        <v>1.85</v>
      </c>
    </row>
    <row r="52" spans="1:4" x14ac:dyDescent="0.2">
      <c r="A52" s="49" t="s">
        <v>4</v>
      </c>
      <c r="B52" s="51">
        <v>66.538337107732133</v>
      </c>
      <c r="C52" s="51">
        <v>2.0499999999999998</v>
      </c>
      <c r="D52" s="51">
        <v>68.58833710773213</v>
      </c>
    </row>
    <row r="53" spans="1:4" x14ac:dyDescent="0.2">
      <c r="A53" s="49" t="s">
        <v>5</v>
      </c>
      <c r="B53" s="51">
        <v>45.25</v>
      </c>
      <c r="C53" s="51">
        <v>2.68</v>
      </c>
      <c r="D53" s="51">
        <v>47.93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zoomScale="85" zoomScaleNormal="85" workbookViewId="0">
      <selection activeCell="D34" sqref="D34"/>
    </sheetView>
  </sheetViews>
  <sheetFormatPr defaultRowHeight="12.75" x14ac:dyDescent="0.2"/>
  <cols>
    <col min="1" max="1" width="14.140625" customWidth="1"/>
    <col min="2" max="2" width="15" style="1" customWidth="1"/>
    <col min="3" max="3" width="11.85546875" style="1" customWidth="1"/>
    <col min="4" max="4" width="18" customWidth="1"/>
    <col min="5" max="5" width="21.7109375" customWidth="1"/>
    <col min="6" max="6" width="17.42578125" customWidth="1"/>
    <col min="9" max="9" width="13.42578125" customWidth="1"/>
    <col min="10" max="11" width="15.5703125" customWidth="1"/>
  </cols>
  <sheetData>
    <row r="1" spans="1:11" ht="15" customHeight="1" x14ac:dyDescent="0.2">
      <c r="A1" s="52"/>
      <c r="B1" s="23" t="s">
        <v>6</v>
      </c>
      <c r="C1" s="23" t="s">
        <v>11</v>
      </c>
      <c r="D1" s="24" t="s">
        <v>9</v>
      </c>
      <c r="E1" s="24" t="s">
        <v>10</v>
      </c>
      <c r="F1" s="24" t="s">
        <v>1</v>
      </c>
      <c r="I1" t="s">
        <v>131</v>
      </c>
    </row>
    <row r="2" spans="1:11" x14ac:dyDescent="0.2">
      <c r="A2" s="52" t="s">
        <v>125</v>
      </c>
      <c r="B2" s="23" t="s">
        <v>7</v>
      </c>
      <c r="C2" s="23">
        <v>1</v>
      </c>
      <c r="D2" s="53">
        <v>5.4611650485436911</v>
      </c>
      <c r="E2" s="53">
        <v>0</v>
      </c>
      <c r="F2" s="53">
        <f t="shared" ref="F2:F25" si="0">(D2+E2)</f>
        <v>5.4611650485436911</v>
      </c>
      <c r="G2" s="3"/>
      <c r="H2" s="3"/>
      <c r="J2" s="55" t="s">
        <v>132</v>
      </c>
      <c r="K2" s="55" t="s">
        <v>126</v>
      </c>
    </row>
    <row r="3" spans="1:11" x14ac:dyDescent="0.2">
      <c r="A3" s="52" t="s">
        <v>125</v>
      </c>
      <c r="B3" s="23" t="s">
        <v>7</v>
      </c>
      <c r="C3" s="23">
        <v>2</v>
      </c>
      <c r="D3" s="53">
        <v>2.8</v>
      </c>
      <c r="E3" s="53">
        <v>0</v>
      </c>
      <c r="F3" s="53">
        <f t="shared" si="0"/>
        <v>2.8</v>
      </c>
      <c r="G3" s="3"/>
      <c r="H3" s="3"/>
      <c r="I3" s="25" t="s">
        <v>7</v>
      </c>
      <c r="J3" s="43">
        <f>AVERAGE(F2:F7)</f>
        <v>3.7723422733913838</v>
      </c>
      <c r="K3" s="43">
        <f>AVERAGE(F8:F13)</f>
        <v>6.4712242315436121</v>
      </c>
    </row>
    <row r="4" spans="1:11" x14ac:dyDescent="0.2">
      <c r="A4" s="52" t="s">
        <v>125</v>
      </c>
      <c r="B4" s="23" t="s">
        <v>7</v>
      </c>
      <c r="C4" s="23">
        <v>3</v>
      </c>
      <c r="D4" s="53">
        <v>1.03</v>
      </c>
      <c r="E4" s="53">
        <v>0</v>
      </c>
      <c r="F4" s="53">
        <f t="shared" si="0"/>
        <v>1.03</v>
      </c>
      <c r="G4" s="3"/>
      <c r="H4" s="3"/>
      <c r="I4" s="25" t="s">
        <v>8</v>
      </c>
      <c r="J4" s="43">
        <f>AVERAGE(F14:F19)</f>
        <v>70.084769271404141</v>
      </c>
      <c r="K4" s="43">
        <f>AVERAGE(F20:F25)</f>
        <v>55.485636065444631</v>
      </c>
    </row>
    <row r="5" spans="1:11" x14ac:dyDescent="0.2">
      <c r="A5" s="52" t="s">
        <v>125</v>
      </c>
      <c r="B5" s="23" t="s">
        <v>7</v>
      </c>
      <c r="C5" s="23">
        <v>4</v>
      </c>
      <c r="D5" s="53">
        <v>3.2465397430212999</v>
      </c>
      <c r="E5" s="53">
        <v>0</v>
      </c>
      <c r="F5" s="53">
        <f t="shared" si="0"/>
        <v>3.2465397430212999</v>
      </c>
      <c r="G5" s="3"/>
      <c r="H5" s="3"/>
      <c r="I5" s="25" t="s">
        <v>0</v>
      </c>
      <c r="J5" s="44">
        <f>STDEV(F2:F7)</f>
        <v>3.0705513535061559</v>
      </c>
      <c r="K5" s="44">
        <f>STDEV(F8:F13)</f>
        <v>4.7840817295710778</v>
      </c>
    </row>
    <row r="6" spans="1:11" x14ac:dyDescent="0.2">
      <c r="A6" s="52" t="s">
        <v>125</v>
      </c>
      <c r="B6" s="23" t="s">
        <v>7</v>
      </c>
      <c r="C6" s="23">
        <v>5</v>
      </c>
      <c r="D6" s="53">
        <v>9.0663488487833099</v>
      </c>
      <c r="E6" s="53">
        <v>0</v>
      </c>
      <c r="F6" s="54">
        <f t="shared" si="0"/>
        <v>9.0663488487833099</v>
      </c>
      <c r="I6" s="25" t="s">
        <v>0</v>
      </c>
      <c r="J6" s="44">
        <f>STDEV(F2:F7)</f>
        <v>3.0705513535061559</v>
      </c>
      <c r="K6" s="44">
        <f>STDEV(F20:F25)</f>
        <v>6.4014065246469993</v>
      </c>
    </row>
    <row r="7" spans="1:11" x14ac:dyDescent="0.2">
      <c r="A7" s="52" t="s">
        <v>125</v>
      </c>
      <c r="B7" s="23" t="s">
        <v>7</v>
      </c>
      <c r="C7" s="23">
        <v>6</v>
      </c>
      <c r="D7" s="53">
        <v>1.03</v>
      </c>
      <c r="E7" s="53">
        <v>0</v>
      </c>
      <c r="F7" s="53">
        <f t="shared" si="0"/>
        <v>1.03</v>
      </c>
      <c r="I7" s="25" t="s">
        <v>130</v>
      </c>
      <c r="J7" s="1">
        <f>(J5/SQRT(6))</f>
        <v>1.253547340850389</v>
      </c>
      <c r="K7" s="29">
        <f>(K5/SQRT(6))</f>
        <v>1.9530931875367936</v>
      </c>
    </row>
    <row r="8" spans="1:11" x14ac:dyDescent="0.2">
      <c r="A8" s="42" t="s">
        <v>126</v>
      </c>
      <c r="B8" s="27" t="s">
        <v>127</v>
      </c>
      <c r="C8" s="27">
        <v>1</v>
      </c>
      <c r="D8" s="28">
        <v>2.25</v>
      </c>
      <c r="E8" s="28">
        <v>0</v>
      </c>
      <c r="F8" s="28">
        <f t="shared" si="0"/>
        <v>2.25</v>
      </c>
      <c r="I8" s="25" t="s">
        <v>130</v>
      </c>
      <c r="J8" s="29">
        <f>(J6/SQRT(6))</f>
        <v>1.253547340850389</v>
      </c>
      <c r="K8" s="29">
        <f>(K6/SQRT(6))</f>
        <v>2.6133632702513565</v>
      </c>
    </row>
    <row r="9" spans="1:11" x14ac:dyDescent="0.2">
      <c r="A9" s="42" t="s">
        <v>126</v>
      </c>
      <c r="B9" s="27" t="s">
        <v>127</v>
      </c>
      <c r="C9" s="27">
        <v>2</v>
      </c>
      <c r="D9" s="28">
        <v>5.1863221016561933</v>
      </c>
      <c r="E9" s="28">
        <v>0</v>
      </c>
      <c r="F9" s="28">
        <f t="shared" si="0"/>
        <v>5.1863221016561933</v>
      </c>
      <c r="I9" s="1"/>
      <c r="J9" s="1"/>
    </row>
    <row r="10" spans="1:11" x14ac:dyDescent="0.2">
      <c r="A10" s="42" t="s">
        <v>126</v>
      </c>
      <c r="B10" s="27" t="s">
        <v>127</v>
      </c>
      <c r="C10" s="27">
        <v>3</v>
      </c>
      <c r="D10" s="28">
        <v>10.579039735966697</v>
      </c>
      <c r="E10" s="28">
        <v>0</v>
      </c>
      <c r="F10" s="45">
        <f t="shared" si="0"/>
        <v>10.579039735966697</v>
      </c>
      <c r="I10" s="1"/>
      <c r="J10" s="1"/>
    </row>
    <row r="11" spans="1:11" x14ac:dyDescent="0.2">
      <c r="A11" s="42" t="s">
        <v>126</v>
      </c>
      <c r="B11" s="27" t="s">
        <v>127</v>
      </c>
      <c r="C11" s="27">
        <v>4</v>
      </c>
      <c r="D11" s="28">
        <v>13.997187962506183</v>
      </c>
      <c r="E11" s="28">
        <v>0</v>
      </c>
      <c r="F11" s="45">
        <f t="shared" si="0"/>
        <v>13.997187962506183</v>
      </c>
      <c r="G11" s="1"/>
      <c r="H11" s="1"/>
      <c r="I11" s="1"/>
      <c r="J11" s="1"/>
    </row>
    <row r="12" spans="1:11" x14ac:dyDescent="0.2">
      <c r="A12" s="42" t="s">
        <v>126</v>
      </c>
      <c r="B12" s="27" t="s">
        <v>127</v>
      </c>
      <c r="C12" s="27">
        <v>5</v>
      </c>
      <c r="D12" s="28">
        <v>4.5647955891325998</v>
      </c>
      <c r="E12" s="28">
        <v>0</v>
      </c>
      <c r="F12" s="28">
        <f t="shared" si="0"/>
        <v>4.5647955891325998</v>
      </c>
      <c r="G12" s="1"/>
      <c r="H12" s="1"/>
      <c r="I12" s="1"/>
      <c r="J12" s="1"/>
    </row>
    <row r="13" spans="1:11" x14ac:dyDescent="0.2">
      <c r="A13" s="42" t="s">
        <v>126</v>
      </c>
      <c r="B13" s="27" t="s">
        <v>127</v>
      </c>
      <c r="C13" s="27">
        <v>6</v>
      </c>
      <c r="D13" s="28">
        <v>2.25</v>
      </c>
      <c r="E13" s="28">
        <v>0</v>
      </c>
      <c r="F13" s="28">
        <f t="shared" si="0"/>
        <v>2.25</v>
      </c>
      <c r="G13" s="6"/>
      <c r="H13" s="6"/>
      <c r="I13" s="6"/>
      <c r="J13" s="1"/>
    </row>
    <row r="14" spans="1:11" x14ac:dyDescent="0.2">
      <c r="A14" s="52" t="s">
        <v>125</v>
      </c>
      <c r="B14" s="23" t="s">
        <v>8</v>
      </c>
      <c r="C14" s="23">
        <v>1</v>
      </c>
      <c r="D14" s="53">
        <v>42.468589377498574</v>
      </c>
      <c r="E14" s="53">
        <v>-0.25342661336379196</v>
      </c>
      <c r="F14" s="53">
        <f t="shared" si="0"/>
        <v>42.215162764134782</v>
      </c>
      <c r="G14" s="1"/>
      <c r="H14" s="1"/>
      <c r="I14" s="1"/>
      <c r="J14" s="1"/>
    </row>
    <row r="15" spans="1:11" x14ac:dyDescent="0.2">
      <c r="A15" s="52" t="s">
        <v>125</v>
      </c>
      <c r="B15" s="23" t="s">
        <v>8</v>
      </c>
      <c r="C15" s="23">
        <v>2</v>
      </c>
      <c r="D15" s="53">
        <v>76.5</v>
      </c>
      <c r="E15" s="53">
        <v>6.2</v>
      </c>
      <c r="F15" s="53">
        <f t="shared" si="0"/>
        <v>82.7</v>
      </c>
      <c r="J15" s="1"/>
    </row>
    <row r="16" spans="1:11" x14ac:dyDescent="0.2">
      <c r="A16" s="52" t="s">
        <v>125</v>
      </c>
      <c r="B16" s="23" t="s">
        <v>8</v>
      </c>
      <c r="C16" s="23">
        <v>3</v>
      </c>
      <c r="D16" s="53">
        <v>57.705843832674134</v>
      </c>
      <c r="E16" s="53">
        <v>6.2125363438720003</v>
      </c>
      <c r="F16" s="53">
        <f t="shared" si="0"/>
        <v>63.918380176546137</v>
      </c>
      <c r="G16" s="3"/>
      <c r="H16" s="3"/>
      <c r="I16" s="3"/>
      <c r="J16" s="1"/>
    </row>
    <row r="17" spans="1:10" x14ac:dyDescent="0.2">
      <c r="A17" s="52" t="s">
        <v>125</v>
      </c>
      <c r="B17" s="23" t="s">
        <v>8</v>
      </c>
      <c r="C17" s="23">
        <v>4</v>
      </c>
      <c r="D17" s="53">
        <v>65.83</v>
      </c>
      <c r="E17" s="53">
        <v>5.7</v>
      </c>
      <c r="F17" s="53">
        <f t="shared" si="0"/>
        <v>71.53</v>
      </c>
      <c r="G17" s="3"/>
      <c r="H17" s="3"/>
      <c r="I17" s="3"/>
      <c r="J17" s="1"/>
    </row>
    <row r="18" spans="1:10" x14ac:dyDescent="0.2">
      <c r="A18" s="52" t="s">
        <v>125</v>
      </c>
      <c r="B18" s="23" t="s">
        <v>8</v>
      </c>
      <c r="C18" s="23">
        <v>5</v>
      </c>
      <c r="D18" s="53">
        <v>76.212536343871975</v>
      </c>
      <c r="E18" s="53">
        <v>3.86</v>
      </c>
      <c r="F18" s="53">
        <f t="shared" si="0"/>
        <v>80.072536343871974</v>
      </c>
      <c r="G18" s="3"/>
      <c r="H18" s="3"/>
      <c r="I18" s="3"/>
      <c r="J18" s="1"/>
    </row>
    <row r="19" spans="1:10" x14ac:dyDescent="0.2">
      <c r="A19" s="52" t="s">
        <v>125</v>
      </c>
      <c r="B19" s="23" t="s">
        <v>8</v>
      </c>
      <c r="C19" s="23">
        <v>6</v>
      </c>
      <c r="D19" s="53">
        <v>76.212536343871975</v>
      </c>
      <c r="E19" s="53">
        <v>3.86</v>
      </c>
      <c r="F19" s="53">
        <f t="shared" si="0"/>
        <v>80.072536343871974</v>
      </c>
      <c r="G19" s="3"/>
      <c r="H19" s="3"/>
      <c r="I19" s="3"/>
      <c r="J19" s="1"/>
    </row>
    <row r="20" spans="1:10" x14ac:dyDescent="0.2">
      <c r="A20" s="18" t="s">
        <v>126</v>
      </c>
      <c r="B20" s="20" t="s">
        <v>128</v>
      </c>
      <c r="C20" s="20">
        <v>1</v>
      </c>
      <c r="D20" s="51">
        <v>51.417047401484872</v>
      </c>
      <c r="E20" s="51">
        <v>0.89234723015419459</v>
      </c>
      <c r="F20" s="51">
        <f t="shared" si="0"/>
        <v>52.309394631639066</v>
      </c>
      <c r="G20" s="1"/>
      <c r="H20" s="1"/>
      <c r="I20" s="1"/>
      <c r="J20" s="1"/>
    </row>
    <row r="21" spans="1:10" x14ac:dyDescent="0.2">
      <c r="A21" s="18" t="s">
        <v>126</v>
      </c>
      <c r="B21" s="20" t="s">
        <v>128</v>
      </c>
      <c r="C21" s="20">
        <v>2</v>
      </c>
      <c r="D21" s="51">
        <v>61.500536972522731</v>
      </c>
      <c r="E21" s="51">
        <v>5.4259370825366</v>
      </c>
      <c r="F21" s="51">
        <f t="shared" si="0"/>
        <v>66.92647405505933</v>
      </c>
      <c r="G21" s="1"/>
      <c r="H21" s="1"/>
      <c r="I21" s="1"/>
      <c r="J21" s="1"/>
    </row>
    <row r="22" spans="1:10" x14ac:dyDescent="0.2">
      <c r="A22" s="18" t="s">
        <v>126</v>
      </c>
      <c r="B22" s="20" t="s">
        <v>128</v>
      </c>
      <c r="C22" s="20">
        <v>3</v>
      </c>
      <c r="D22" s="51">
        <v>54.477947705969406</v>
      </c>
      <c r="E22" s="51">
        <v>3.8</v>
      </c>
      <c r="F22" s="51">
        <f t="shared" si="0"/>
        <v>58.277947705969403</v>
      </c>
      <c r="G22" s="1"/>
      <c r="H22" s="1"/>
      <c r="I22" s="1"/>
      <c r="J22" s="1"/>
    </row>
    <row r="23" spans="1:10" x14ac:dyDescent="0.2">
      <c r="A23" s="18" t="s">
        <v>126</v>
      </c>
      <c r="B23" s="20" t="s">
        <v>128</v>
      </c>
      <c r="C23" s="20">
        <v>4</v>
      </c>
      <c r="D23" s="51">
        <v>45.8</v>
      </c>
      <c r="E23" s="51">
        <v>9.1999999999999993</v>
      </c>
      <c r="F23" s="51">
        <f t="shared" si="0"/>
        <v>55</v>
      </c>
      <c r="G23" s="1"/>
      <c r="H23" s="1"/>
      <c r="I23" s="1"/>
      <c r="J23" s="1"/>
    </row>
    <row r="24" spans="1:10" x14ac:dyDescent="0.2">
      <c r="A24" s="18" t="s">
        <v>126</v>
      </c>
      <c r="B24" s="20" t="s">
        <v>128</v>
      </c>
      <c r="C24" s="20">
        <v>5</v>
      </c>
      <c r="D24" s="51">
        <v>45.25</v>
      </c>
      <c r="E24" s="51">
        <v>4.95</v>
      </c>
      <c r="F24" s="51">
        <f t="shared" si="0"/>
        <v>50.2</v>
      </c>
      <c r="G24" s="1"/>
      <c r="H24" s="1"/>
      <c r="I24" s="1"/>
      <c r="J24" s="1"/>
    </row>
    <row r="25" spans="1:10" x14ac:dyDescent="0.2">
      <c r="A25" s="18" t="s">
        <v>126</v>
      </c>
      <c r="B25" s="20" t="s">
        <v>128</v>
      </c>
      <c r="C25" s="20">
        <v>6</v>
      </c>
      <c r="D25" s="51">
        <v>45.25</v>
      </c>
      <c r="E25" s="51">
        <v>4.95</v>
      </c>
      <c r="F25" s="51">
        <f t="shared" si="0"/>
        <v>50.2</v>
      </c>
      <c r="G25" s="6"/>
      <c r="H25" s="6"/>
      <c r="I25" s="6"/>
    </row>
    <row r="26" spans="1:10" x14ac:dyDescent="0.2">
      <c r="G26" s="3"/>
      <c r="H26" s="3"/>
      <c r="I26" s="3"/>
    </row>
    <row r="27" spans="1:10" x14ac:dyDescent="0.2">
      <c r="D27" s="14" t="s">
        <v>124</v>
      </c>
      <c r="G27" s="1"/>
      <c r="H27" s="1"/>
      <c r="I27" s="1"/>
    </row>
    <row r="28" spans="1:10" x14ac:dyDescent="0.2">
      <c r="G28" s="6"/>
      <c r="H28" s="6"/>
      <c r="I28" s="6"/>
    </row>
    <row r="29" spans="1:10" ht="15.75" x14ac:dyDescent="0.25">
      <c r="B29" s="22"/>
      <c r="C29" s="22"/>
      <c r="D29" s="18"/>
      <c r="E29" s="18"/>
      <c r="F29" s="19"/>
      <c r="G29" s="1"/>
      <c r="H29" s="1"/>
      <c r="I29" s="1"/>
    </row>
    <row r="30" spans="1:10" x14ac:dyDescent="0.2">
      <c r="B30" s="20"/>
      <c r="C30" s="20"/>
      <c r="D30" s="18"/>
      <c r="E30" s="18"/>
      <c r="F30" s="18"/>
    </row>
    <row r="31" spans="1:10" x14ac:dyDescent="0.2">
      <c r="B31" s="20"/>
      <c r="C31" s="20"/>
      <c r="D31" s="18"/>
      <c r="E31" s="18"/>
      <c r="F31" s="18"/>
    </row>
    <row r="32" spans="1:10" x14ac:dyDescent="0.2">
      <c r="B32" s="20"/>
      <c r="C32" s="20"/>
      <c r="D32" s="18"/>
      <c r="E32" s="18"/>
      <c r="F32" s="18"/>
    </row>
    <row r="33" spans="2:6" x14ac:dyDescent="0.2">
      <c r="B33" s="20"/>
      <c r="C33" s="20"/>
      <c r="D33" s="18"/>
      <c r="E33" s="18"/>
      <c r="F33" s="18"/>
    </row>
    <row r="34" spans="2:6" x14ac:dyDescent="0.2">
      <c r="B34" s="20"/>
      <c r="C34" s="20"/>
      <c r="D34" s="18"/>
      <c r="E34" s="18"/>
      <c r="F34" s="18"/>
    </row>
    <row r="35" spans="2:6" x14ac:dyDescent="0.2">
      <c r="B35" s="20"/>
      <c r="C35" s="20"/>
      <c r="D35" s="18"/>
      <c r="E35" s="18"/>
      <c r="F35" s="18"/>
    </row>
    <row r="36" spans="2:6" x14ac:dyDescent="0.2">
      <c r="B36" s="20"/>
      <c r="C36" s="20"/>
      <c r="D36" s="18"/>
      <c r="E36" s="18"/>
      <c r="F36" s="18"/>
    </row>
    <row r="37" spans="2:6" x14ac:dyDescent="0.2">
      <c r="B37" s="20"/>
      <c r="C37" s="20"/>
      <c r="D37" s="18"/>
      <c r="E37" s="18"/>
      <c r="F37" s="18"/>
    </row>
    <row r="38" spans="2:6" x14ac:dyDescent="0.2">
      <c r="B38" s="20"/>
      <c r="C38" s="20"/>
      <c r="D38" s="18"/>
      <c r="E38" s="18"/>
      <c r="F38" s="18"/>
    </row>
    <row r="42" spans="2:6" x14ac:dyDescent="0.2">
      <c r="D42" s="9"/>
      <c r="E42" s="9"/>
    </row>
    <row r="43" spans="2:6" x14ac:dyDescent="0.2">
      <c r="B43" s="2"/>
      <c r="C43" s="2"/>
      <c r="D43" s="48"/>
      <c r="E43" s="48"/>
      <c r="F43" s="2"/>
    </row>
    <row r="44" spans="2:6" x14ac:dyDescent="0.2">
      <c r="D44" s="5"/>
      <c r="E44" s="5"/>
      <c r="F44" s="2"/>
    </row>
    <row r="48" spans="2:6" x14ac:dyDescent="0.2">
      <c r="B48" s="2"/>
      <c r="C48" s="2"/>
    </row>
    <row r="49" spans="2:9" x14ac:dyDescent="0.2">
      <c r="F49" s="2"/>
      <c r="G49" s="2"/>
      <c r="H49" s="2"/>
      <c r="I49" s="2"/>
    </row>
    <row r="50" spans="2:9" ht="15.75" x14ac:dyDescent="0.25">
      <c r="B50" s="4"/>
      <c r="C50" s="4"/>
      <c r="D50" s="4"/>
      <c r="E50" s="4"/>
      <c r="F50" s="4"/>
      <c r="G50" s="4"/>
      <c r="H50" s="4"/>
      <c r="I50" s="4"/>
    </row>
    <row r="51" spans="2:9" x14ac:dyDescent="0.2">
      <c r="B51" s="3"/>
      <c r="C51" s="3"/>
      <c r="F51" s="10"/>
    </row>
    <row r="52" spans="2:9" x14ac:dyDescent="0.2">
      <c r="B52" s="2"/>
      <c r="C52" s="2"/>
      <c r="D52" s="10"/>
      <c r="F52" s="10"/>
    </row>
    <row r="53" spans="2:9" x14ac:dyDescent="0.2">
      <c r="B53" s="2"/>
      <c r="C53" s="2"/>
      <c r="D53" s="10"/>
      <c r="F53" s="10"/>
    </row>
    <row r="54" spans="2:9" x14ac:dyDescent="0.2">
      <c r="B54" s="2"/>
      <c r="C54" s="2"/>
      <c r="D54" s="10"/>
      <c r="F54" s="10"/>
    </row>
    <row r="56" spans="2:9" x14ac:dyDescent="0.2">
      <c r="D56" s="47"/>
      <c r="E56" s="47"/>
    </row>
    <row r="57" spans="2:9" x14ac:dyDescent="0.2">
      <c r="D57" s="1"/>
      <c r="E57" s="1"/>
    </row>
    <row r="58" spans="2:9" x14ac:dyDescent="0.2">
      <c r="B58" s="2"/>
      <c r="C58" s="2"/>
    </row>
    <row r="59" spans="2:9" x14ac:dyDescent="0.2">
      <c r="B59" s="2"/>
      <c r="C59" s="2"/>
    </row>
    <row r="60" spans="2:9" x14ac:dyDescent="0.2">
      <c r="B60" s="2"/>
      <c r="C60" s="2"/>
    </row>
    <row r="61" spans="2:9" x14ac:dyDescent="0.2">
      <c r="B61" s="2"/>
      <c r="C61" s="2"/>
    </row>
  </sheetData>
  <mergeCells count="2">
    <mergeCell ref="D56:E56"/>
    <mergeCell ref="D43:E4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6"/>
  <sheetViews>
    <sheetView zoomScale="55" zoomScaleNormal="55" workbookViewId="0">
      <selection activeCell="M55" sqref="M55"/>
    </sheetView>
  </sheetViews>
  <sheetFormatPr defaultRowHeight="12.75" x14ac:dyDescent="0.2"/>
  <cols>
    <col min="1" max="1" width="11.85546875" customWidth="1"/>
    <col min="2" max="4" width="10.5703125" customWidth="1"/>
    <col min="5" max="5" width="17.42578125" customWidth="1"/>
  </cols>
  <sheetData>
    <row r="1" spans="1:10" ht="18" x14ac:dyDescent="0.25">
      <c r="A1" s="7"/>
      <c r="E1" s="1"/>
    </row>
    <row r="2" spans="1:10" x14ac:dyDescent="0.2">
      <c r="A2" s="1"/>
      <c r="E2" s="6"/>
      <c r="F2" s="6"/>
      <c r="G2" s="6"/>
      <c r="H2" s="6"/>
      <c r="I2" s="6"/>
    </row>
    <row r="3" spans="1:10" ht="15.75" x14ac:dyDescent="0.25">
      <c r="A3" s="13"/>
      <c r="B3" s="48"/>
      <c r="C3" s="48"/>
      <c r="D3" s="2"/>
      <c r="E3" s="2"/>
      <c r="F3" s="1"/>
      <c r="G3" s="1"/>
      <c r="H3" s="1"/>
      <c r="I3" s="1"/>
    </row>
    <row r="4" spans="1:10" x14ac:dyDescent="0.2">
      <c r="A4" s="8"/>
      <c r="B4" s="5"/>
      <c r="C4" s="5"/>
      <c r="D4" s="1"/>
      <c r="E4" s="2"/>
      <c r="J4" s="1"/>
    </row>
    <row r="5" spans="1:10" x14ac:dyDescent="0.2">
      <c r="A5" s="8"/>
      <c r="B5" s="5"/>
      <c r="C5" s="5"/>
      <c r="D5" s="1"/>
      <c r="F5" s="3"/>
      <c r="G5" s="3"/>
      <c r="H5" s="3"/>
      <c r="I5" s="3"/>
      <c r="J5" s="1"/>
    </row>
    <row r="6" spans="1:10" x14ac:dyDescent="0.2">
      <c r="A6" s="8"/>
      <c r="B6" s="12"/>
      <c r="C6" s="5"/>
      <c r="D6" s="1"/>
      <c r="F6" s="3"/>
      <c r="G6" s="3"/>
      <c r="H6" s="3"/>
      <c r="I6" s="3"/>
      <c r="J6" s="1"/>
    </row>
    <row r="7" spans="1:10" x14ac:dyDescent="0.2">
      <c r="A7" s="8"/>
      <c r="B7" s="5"/>
      <c r="C7" s="5"/>
      <c r="D7" s="1"/>
      <c r="F7" s="3"/>
      <c r="I7" s="3"/>
      <c r="J7" s="1"/>
    </row>
    <row r="8" spans="1:10" x14ac:dyDescent="0.2">
      <c r="A8" s="8"/>
      <c r="B8" s="5"/>
      <c r="C8" s="5"/>
      <c r="D8" s="1"/>
      <c r="F8" s="3"/>
      <c r="I8" s="3"/>
      <c r="J8" s="1"/>
    </row>
    <row r="9" spans="1:10" x14ac:dyDescent="0.2">
      <c r="I9" s="1"/>
      <c r="J9" s="1"/>
    </row>
    <row r="10" spans="1:10" x14ac:dyDescent="0.2">
      <c r="I10" s="1"/>
      <c r="J10" s="1"/>
    </row>
    <row r="11" spans="1:10" ht="15.75" x14ac:dyDescent="0.25">
      <c r="A11" s="13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">
      <c r="A12" s="8"/>
      <c r="B12" s="5"/>
      <c r="C12" s="5"/>
      <c r="D12" s="5"/>
      <c r="E12" s="2"/>
      <c r="G12" s="1"/>
      <c r="H12" s="1"/>
      <c r="I12" s="1"/>
      <c r="J12" s="1"/>
    </row>
    <row r="13" spans="1:10" x14ac:dyDescent="0.2">
      <c r="A13" s="8"/>
      <c r="B13" s="1"/>
      <c r="D13" s="1"/>
      <c r="G13" s="6"/>
      <c r="H13" s="6"/>
      <c r="I13" s="6"/>
      <c r="J13" s="1"/>
    </row>
    <row r="14" spans="1:10" x14ac:dyDescent="0.2">
      <c r="A14" s="8"/>
      <c r="D14" s="1"/>
      <c r="G14" s="1"/>
      <c r="H14" s="1"/>
      <c r="I14" s="1"/>
      <c r="J14" s="1"/>
    </row>
    <row r="15" spans="1:10" x14ac:dyDescent="0.2">
      <c r="A15" s="8"/>
      <c r="D15" s="1"/>
      <c r="J15" s="1"/>
    </row>
    <row r="16" spans="1:10" x14ac:dyDescent="0.2">
      <c r="A16" s="8"/>
      <c r="D16" s="1"/>
      <c r="F16" s="3"/>
      <c r="G16" s="3"/>
      <c r="H16" s="3"/>
      <c r="I16" s="3"/>
      <c r="J16" s="1"/>
    </row>
    <row r="17" spans="1:10" x14ac:dyDescent="0.2">
      <c r="G17" s="3"/>
      <c r="H17" s="3"/>
      <c r="I17" s="3"/>
      <c r="J17" s="1"/>
    </row>
    <row r="18" spans="1:10" x14ac:dyDescent="0.2">
      <c r="G18" s="3"/>
      <c r="H18" s="3"/>
      <c r="I18" s="3"/>
      <c r="J18" s="1"/>
    </row>
    <row r="19" spans="1:10" x14ac:dyDescent="0.2">
      <c r="G19" s="3"/>
      <c r="H19" s="3"/>
      <c r="I19" s="3"/>
      <c r="J19" s="1"/>
    </row>
    <row r="20" spans="1:10" x14ac:dyDescent="0.2">
      <c r="A20" s="1"/>
      <c r="E20" s="6"/>
      <c r="G20" s="1"/>
      <c r="H20" s="1"/>
      <c r="I20" s="1"/>
      <c r="J20" s="1"/>
    </row>
    <row r="21" spans="1:10" ht="15.75" x14ac:dyDescent="0.25">
      <c r="A21" s="13"/>
      <c r="B21" s="2"/>
      <c r="C21" s="2"/>
      <c r="D21" s="2"/>
      <c r="E21" s="2"/>
      <c r="F21" s="1"/>
      <c r="G21" s="1"/>
      <c r="H21" s="1"/>
      <c r="I21" s="1"/>
      <c r="J21" s="1"/>
    </row>
    <row r="22" spans="1:10" x14ac:dyDescent="0.2">
      <c r="A22" s="8"/>
      <c r="B22" s="5"/>
      <c r="C22" s="5"/>
      <c r="D22" s="5"/>
      <c r="E22" s="2"/>
      <c r="G22" s="1"/>
      <c r="H22" s="1"/>
      <c r="I22" s="1"/>
      <c r="J22" s="1"/>
    </row>
    <row r="23" spans="1:10" x14ac:dyDescent="0.2">
      <c r="A23" s="8"/>
      <c r="D23" s="1"/>
      <c r="F23" s="3"/>
      <c r="G23" s="1"/>
      <c r="H23" s="1"/>
      <c r="I23" s="1"/>
      <c r="J23" s="1"/>
    </row>
    <row r="24" spans="1:10" x14ac:dyDescent="0.2">
      <c r="A24" s="8"/>
      <c r="D24" s="1"/>
      <c r="F24" s="3"/>
      <c r="G24" s="1"/>
      <c r="H24" s="1"/>
      <c r="I24" s="1"/>
      <c r="J24" s="1"/>
    </row>
    <row r="25" spans="1:10" x14ac:dyDescent="0.2">
      <c r="A25" s="8"/>
      <c r="D25" s="1"/>
      <c r="F25" s="3"/>
      <c r="J25" s="1"/>
    </row>
    <row r="26" spans="1:10" x14ac:dyDescent="0.2">
      <c r="A26" s="8"/>
      <c r="B26" s="1"/>
      <c r="C26" s="1"/>
      <c r="D26" s="1"/>
      <c r="F26" s="3"/>
      <c r="G26" s="1"/>
      <c r="H26" s="1"/>
      <c r="I26" s="1"/>
      <c r="J26" s="1"/>
    </row>
    <row r="27" spans="1:10" x14ac:dyDescent="0.2">
      <c r="J27" s="1"/>
    </row>
    <row r="28" spans="1:10" x14ac:dyDescent="0.2">
      <c r="H28" s="3"/>
      <c r="I28" s="3"/>
    </row>
    <row r="29" spans="1:10" x14ac:dyDescent="0.2">
      <c r="H29" s="3"/>
      <c r="I29" s="3"/>
    </row>
    <row r="30" spans="1:10" x14ac:dyDescent="0.2">
      <c r="A30" s="1"/>
      <c r="E30" s="6"/>
      <c r="F30" s="6"/>
      <c r="H30" s="3"/>
      <c r="I30" s="3"/>
    </row>
    <row r="31" spans="1:10" ht="15.75" x14ac:dyDescent="0.25">
      <c r="A31" s="13"/>
      <c r="B31" s="2"/>
      <c r="C31" s="2"/>
      <c r="D31" s="2"/>
      <c r="E31" s="2"/>
      <c r="F31" s="1"/>
      <c r="G31" s="3"/>
      <c r="H31" s="3"/>
      <c r="I31" s="3"/>
    </row>
    <row r="32" spans="1:10" x14ac:dyDescent="0.2">
      <c r="A32" s="8"/>
      <c r="B32" s="5"/>
      <c r="C32" s="5"/>
      <c r="D32" s="5"/>
      <c r="E32" s="2"/>
    </row>
    <row r="33" spans="1:9" x14ac:dyDescent="0.2">
      <c r="A33" s="8"/>
      <c r="D33" s="1"/>
      <c r="F33" s="3"/>
    </row>
    <row r="34" spans="1:9" x14ac:dyDescent="0.2">
      <c r="A34" s="8"/>
      <c r="D34" s="1"/>
      <c r="F34" s="3"/>
    </row>
    <row r="35" spans="1:9" x14ac:dyDescent="0.2">
      <c r="A35" s="8"/>
      <c r="D35" s="1"/>
      <c r="F35" s="3"/>
    </row>
    <row r="36" spans="1:9" x14ac:dyDescent="0.2">
      <c r="A36" s="8"/>
      <c r="D36" s="1"/>
      <c r="F36" s="3"/>
      <c r="G36" s="1"/>
      <c r="H36" s="1"/>
      <c r="I36" s="1"/>
    </row>
    <row r="37" spans="1:9" x14ac:dyDescent="0.2">
      <c r="F37" s="1"/>
    </row>
    <row r="38" spans="1:9" x14ac:dyDescent="0.2">
      <c r="E38" s="6"/>
      <c r="F38" s="6"/>
      <c r="G38" s="3"/>
      <c r="H38" s="3"/>
      <c r="I38" s="3"/>
    </row>
    <row r="39" spans="1:9" x14ac:dyDescent="0.2">
      <c r="A39" s="11"/>
      <c r="B39" s="2"/>
      <c r="C39" s="2"/>
      <c r="D39" s="2"/>
      <c r="E39" s="2"/>
      <c r="F39" s="1"/>
      <c r="G39" s="3"/>
      <c r="H39" s="3"/>
      <c r="I39" s="3"/>
    </row>
    <row r="40" spans="1:9" x14ac:dyDescent="0.2">
      <c r="A40" s="8"/>
      <c r="B40" s="5"/>
      <c r="C40" s="5"/>
      <c r="D40" s="5"/>
      <c r="E40" s="2"/>
      <c r="G40" s="3"/>
      <c r="H40" s="3"/>
      <c r="I40" s="3"/>
    </row>
    <row r="41" spans="1:9" x14ac:dyDescent="0.2">
      <c r="A41" s="8"/>
      <c r="D41" s="1"/>
      <c r="G41" s="3"/>
      <c r="H41" s="3"/>
      <c r="I41" s="3"/>
    </row>
    <row r="42" spans="1:9" x14ac:dyDescent="0.2">
      <c r="A42" s="8"/>
      <c r="D42" s="1"/>
    </row>
    <row r="43" spans="1:9" x14ac:dyDescent="0.2">
      <c r="A43" s="8"/>
      <c r="D43" s="1"/>
    </row>
    <row r="44" spans="1:9" x14ac:dyDescent="0.2">
      <c r="A44" s="8"/>
      <c r="D44" s="1"/>
    </row>
    <row r="45" spans="1:9" x14ac:dyDescent="0.2">
      <c r="G45" s="6"/>
      <c r="H45" s="6"/>
      <c r="I45" s="6"/>
    </row>
    <row r="46" spans="1:9" x14ac:dyDescent="0.2">
      <c r="E46" s="2"/>
      <c r="G46" s="1"/>
      <c r="H46" s="1"/>
      <c r="I46" s="1"/>
    </row>
    <row r="47" spans="1:9" x14ac:dyDescent="0.2">
      <c r="A47" s="14"/>
      <c r="E47" s="2"/>
      <c r="F47" s="1"/>
    </row>
    <row r="48" spans="1:9" x14ac:dyDescent="0.2">
      <c r="A48" s="8"/>
      <c r="B48" s="5"/>
      <c r="C48" s="5"/>
      <c r="D48" s="1"/>
      <c r="G48" s="3"/>
      <c r="H48" s="3"/>
      <c r="I48" s="3"/>
    </row>
    <row r="49" spans="1:9" x14ac:dyDescent="0.2">
      <c r="A49" s="8"/>
      <c r="B49" s="9"/>
      <c r="C49" s="9"/>
      <c r="D49" s="1"/>
      <c r="G49" s="3"/>
      <c r="H49" s="3"/>
      <c r="I49" s="3"/>
    </row>
    <row r="50" spans="1:9" x14ac:dyDescent="0.2">
      <c r="A50" s="8"/>
      <c r="B50" s="9"/>
      <c r="C50" s="9"/>
      <c r="D50" s="1"/>
      <c r="G50" s="3"/>
      <c r="H50" s="3"/>
      <c r="I50" s="3"/>
    </row>
    <row r="51" spans="1:9" x14ac:dyDescent="0.2">
      <c r="A51" s="8"/>
      <c r="B51" s="9"/>
      <c r="C51" s="9"/>
      <c r="D51" s="1"/>
      <c r="G51" s="3"/>
      <c r="H51" s="3"/>
      <c r="I51" s="3"/>
    </row>
    <row r="52" spans="1:9" x14ac:dyDescent="0.2">
      <c r="D52" s="1"/>
      <c r="G52" s="1"/>
      <c r="H52" s="1"/>
      <c r="I52" s="1"/>
    </row>
    <row r="53" spans="1:9" x14ac:dyDescent="0.2">
      <c r="G53" s="6"/>
      <c r="H53" s="6"/>
      <c r="I53" s="6"/>
    </row>
    <row r="54" spans="1:9" x14ac:dyDescent="0.2">
      <c r="G54" s="1"/>
      <c r="H54" s="1"/>
      <c r="I54" s="1"/>
    </row>
    <row r="55" spans="1:9" ht="15.75" x14ac:dyDescent="0.25">
      <c r="A55" s="17"/>
      <c r="B55" s="18"/>
      <c r="C55" s="18"/>
      <c r="D55" s="18"/>
      <c r="E55" s="19"/>
    </row>
    <row r="56" spans="1:9" x14ac:dyDescent="0.2">
      <c r="A56" s="18"/>
      <c r="B56" s="18"/>
      <c r="C56" s="18"/>
      <c r="D56" s="18"/>
      <c r="E56" s="18"/>
    </row>
    <row r="57" spans="1:9" x14ac:dyDescent="0.2">
      <c r="A57" s="18"/>
      <c r="B57" s="18"/>
      <c r="C57" s="18"/>
      <c r="D57" s="18"/>
      <c r="E57" s="18"/>
    </row>
    <row r="58" spans="1:9" x14ac:dyDescent="0.2">
      <c r="A58" s="18"/>
      <c r="B58" s="18"/>
      <c r="C58" s="18"/>
      <c r="D58" s="18"/>
      <c r="E58" s="18"/>
    </row>
    <row r="59" spans="1:9" x14ac:dyDescent="0.2">
      <c r="A59" s="18"/>
      <c r="B59" s="18"/>
      <c r="C59" s="18"/>
      <c r="D59" s="18"/>
      <c r="E59" s="18"/>
    </row>
    <row r="60" spans="1:9" x14ac:dyDescent="0.2">
      <c r="A60" s="18"/>
      <c r="B60" s="18"/>
      <c r="C60" s="18"/>
      <c r="D60" s="18"/>
      <c r="E60" s="18"/>
    </row>
    <row r="61" spans="1:9" x14ac:dyDescent="0.2">
      <c r="A61" s="18"/>
      <c r="B61" s="18"/>
      <c r="C61" s="18"/>
      <c r="D61" s="18"/>
      <c r="E61" s="18"/>
    </row>
    <row r="67" spans="1:9" x14ac:dyDescent="0.2">
      <c r="A67" s="8"/>
      <c r="B67" s="9"/>
      <c r="C67" s="9"/>
      <c r="D67" s="9"/>
    </row>
    <row r="68" spans="1:9" x14ac:dyDescent="0.2">
      <c r="A68" s="2"/>
      <c r="B68" s="48"/>
      <c r="C68" s="48"/>
      <c r="D68" s="2"/>
      <c r="E68" s="2"/>
    </row>
    <row r="69" spans="1:9" x14ac:dyDescent="0.2">
      <c r="A69" s="8"/>
      <c r="B69" s="5"/>
      <c r="C69" s="5"/>
      <c r="D69" s="5"/>
      <c r="E69" s="2"/>
    </row>
    <row r="73" spans="1:9" x14ac:dyDescent="0.2">
      <c r="A73" s="11"/>
    </row>
    <row r="74" spans="1:9" x14ac:dyDescent="0.2">
      <c r="A74" s="1"/>
      <c r="E74" s="48"/>
      <c r="F74" s="48"/>
      <c r="G74" s="2"/>
      <c r="H74" s="2"/>
      <c r="I74" s="2"/>
    </row>
    <row r="75" spans="1:9" ht="15.7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10"/>
      <c r="E76" s="10"/>
    </row>
    <row r="77" spans="1:9" x14ac:dyDescent="0.2">
      <c r="A77" s="2"/>
      <c r="B77" s="10"/>
      <c r="E77" s="10"/>
    </row>
    <row r="78" spans="1:9" x14ac:dyDescent="0.2">
      <c r="A78" s="2"/>
      <c r="B78" s="10"/>
      <c r="E78" s="10"/>
    </row>
    <row r="79" spans="1:9" x14ac:dyDescent="0.2">
      <c r="A79" s="2"/>
      <c r="B79" s="10"/>
      <c r="E79" s="10"/>
    </row>
    <row r="80" spans="1:9" x14ac:dyDescent="0.2">
      <c r="A80" s="1"/>
    </row>
    <row r="81" spans="1:4" x14ac:dyDescent="0.2">
      <c r="A81" s="1"/>
      <c r="B81" s="47"/>
      <c r="C81" s="47"/>
      <c r="D81" s="1"/>
    </row>
    <row r="82" spans="1:4" x14ac:dyDescent="0.2">
      <c r="A82" s="1"/>
      <c r="B82" s="1"/>
      <c r="C82" s="1"/>
      <c r="D82" s="1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</sheetData>
  <mergeCells count="4">
    <mergeCell ref="B3:C3"/>
    <mergeCell ref="E74:F74"/>
    <mergeCell ref="B81:C81"/>
    <mergeCell ref="B68:C68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standard curve</vt:lpstr>
      <vt:lpstr>Raw data</vt:lpstr>
      <vt:lpstr>Final data</vt:lpstr>
      <vt:lpstr>Figures</vt:lpstr>
    </vt:vector>
  </TitlesOfParts>
  <Company>Medicial Engineering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MedEng</dc:creator>
  <cp:lastModifiedBy>Tina Chowdhury</cp:lastModifiedBy>
  <dcterms:created xsi:type="dcterms:W3CDTF">2006-11-10T12:25:08Z</dcterms:created>
  <dcterms:modified xsi:type="dcterms:W3CDTF">2022-10-25T10:33:29Z</dcterms:modified>
</cp:coreProperties>
</file>