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ilas\Downloads\"/>
    </mc:Choice>
  </mc:AlternateContent>
  <xr:revisionPtr revIDLastSave="0" documentId="13_ncr:1_{97B0BE50-23B0-4E83-9169-921FFD115C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RE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3" i="1"/>
  <c r="E14" i="1" l="1"/>
  <c r="F14" i="1"/>
  <c r="E15" i="1"/>
  <c r="F15" i="1"/>
  <c r="E16" i="1"/>
  <c r="F16" i="1"/>
  <c r="E17" i="1"/>
  <c r="F17" i="1"/>
  <c r="F13" i="1"/>
  <c r="D21" i="1" s="1"/>
  <c r="C14" i="1"/>
  <c r="D14" i="1"/>
  <c r="C22" i="1" s="1"/>
  <c r="C15" i="1"/>
  <c r="D15" i="1"/>
  <c r="C23" i="1" s="1"/>
  <c r="C16" i="1"/>
  <c r="D16" i="1"/>
  <c r="C17" i="1"/>
  <c r="D17" i="1"/>
  <c r="D13" i="1"/>
  <c r="C21" i="1" l="1"/>
  <c r="C29" i="1" s="1"/>
  <c r="C25" i="1"/>
  <c r="E23" i="1"/>
  <c r="F22" i="1"/>
  <c r="G17" i="1"/>
  <c r="C33" i="1" s="1"/>
  <c r="G16" i="1"/>
  <c r="E21" i="1"/>
  <c r="E29" i="1" s="1"/>
  <c r="C24" i="1"/>
  <c r="C32" i="1" s="1"/>
  <c r="F21" i="1"/>
  <c r="F29" i="1" s="1"/>
  <c r="D22" i="1"/>
  <c r="E22" i="1"/>
  <c r="D25" i="1"/>
  <c r="G15" i="1"/>
  <c r="E31" i="1" s="1"/>
  <c r="F25" i="1"/>
  <c r="F33" i="1" s="1"/>
  <c r="E25" i="1"/>
  <c r="E33" i="1" s="1"/>
  <c r="G14" i="1"/>
  <c r="F30" i="1" s="1"/>
  <c r="D29" i="1"/>
  <c r="D24" i="1"/>
  <c r="D23" i="1"/>
  <c r="F24" i="1"/>
  <c r="F23" i="1"/>
  <c r="E24" i="1"/>
  <c r="E32" i="1" s="1"/>
  <c r="F32" i="1" l="1"/>
  <c r="D33" i="1"/>
  <c r="D32" i="1"/>
  <c r="C31" i="1"/>
  <c r="E30" i="1"/>
  <c r="E34" i="1" s="1"/>
  <c r="F31" i="1"/>
  <c r="F34" i="1" s="1"/>
  <c r="D30" i="1"/>
  <c r="D34" i="1" s="1"/>
  <c r="C30" i="1"/>
  <c r="C34" i="1" s="1"/>
  <c r="D31" i="1"/>
  <c r="D35" i="1" l="1"/>
  <c r="F35" i="1"/>
  <c r="C35" i="1"/>
  <c r="E35" i="1"/>
</calcChain>
</file>

<file path=xl/sharedStrings.xml><?xml version="1.0" encoding="utf-8"?>
<sst xmlns="http://schemas.openxmlformats.org/spreadsheetml/2006/main" count="47" uniqueCount="18">
  <si>
    <t>+</t>
  </si>
  <si>
    <t>-</t>
  </si>
  <si>
    <t>Table 2. The decision matrix of the illustrative example.</t>
  </si>
  <si>
    <t>Table 3. The normalized decision matrix of the illustrative example</t>
  </si>
  <si>
    <t>S</t>
  </si>
  <si>
    <t>Table 4. The values of Sij.</t>
  </si>
  <si>
    <t>Table 4. The value of E</t>
  </si>
  <si>
    <t>E</t>
  </si>
  <si>
    <t>W</t>
  </si>
  <si>
    <t>کیفیت غذا</t>
  </si>
  <si>
    <t>کیفیت اقامت</t>
  </si>
  <si>
    <t>فاصله از مرکز شهر</t>
  </si>
  <si>
    <t>منابع انسانی غیر حرفه ای</t>
  </si>
  <si>
    <t>تهران</t>
  </si>
  <si>
    <t>اصفهان</t>
  </si>
  <si>
    <t>تبریز</t>
  </si>
  <si>
    <t>شیراز</t>
  </si>
  <si>
    <t>مشهد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</si>
</sst>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323851</xdr:colOff>
      <xdr:row>7</xdr:row>
      <xdr:rowOff>85726</xdr:rowOff>
    </xdr:from>
    <xdr:to>
      <xdr:col>11</xdr:col>
      <xdr:colOff>433579</xdr:colOff>
      <xdr:row>13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1219201"/>
          <a:ext cx="2548128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361951</xdr:colOff>
      <xdr:row>13</xdr:row>
      <xdr:rowOff>47626</xdr:rowOff>
    </xdr:from>
    <xdr:to>
      <xdr:col>11</xdr:col>
      <xdr:colOff>476251</xdr:colOff>
      <xdr:row>17</xdr:row>
      <xdr:rowOff>103136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152651"/>
          <a:ext cx="2552700" cy="70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581025</xdr:colOff>
      <xdr:row>20</xdr:row>
      <xdr:rowOff>152401</xdr:rowOff>
    </xdr:from>
    <xdr:to>
      <xdr:col>11</xdr:col>
      <xdr:colOff>571500</xdr:colOff>
      <xdr:row>25</xdr:row>
      <xdr:rowOff>65756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3390901"/>
          <a:ext cx="3067050" cy="72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27</xdr:row>
      <xdr:rowOff>0</xdr:rowOff>
    </xdr:from>
    <xdr:to>
      <xdr:col>10</xdr:col>
      <xdr:colOff>285751</xdr:colOff>
      <xdr:row>31</xdr:row>
      <xdr:rowOff>69273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4371975"/>
          <a:ext cx="2114550" cy="716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161926</xdr:colOff>
      <xdr:row>33</xdr:row>
      <xdr:rowOff>0</xdr:rowOff>
    </xdr:from>
    <xdr:to>
      <xdr:col>9</xdr:col>
      <xdr:colOff>461434</xdr:colOff>
      <xdr:row>38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1" y="5343525"/>
          <a:ext cx="1518708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rface\Desktop\h.rad.xlsx" TargetMode="External"/><Relationship Id="rId1" Type="http://schemas.openxmlformats.org/officeDocument/2006/relationships/externalLinkPath" Target="/Users/Surface/Desktop/h.r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5"/>
  <sheetViews>
    <sheetView tabSelected="1" topLeftCell="A7" workbookViewId="0">
      <selection activeCell="O29" sqref="O29"/>
    </sheetView>
  </sheetViews>
  <sheetFormatPr defaultColWidth="9.09765625" defaultRowHeight="13.2" x14ac:dyDescent="0.25"/>
  <cols>
    <col min="1" max="2" width="9.09765625" style="1"/>
    <col min="3" max="3" width="8.19921875" style="1" bestFit="1" customWidth="1"/>
    <col min="4" max="4" width="10" style="1" bestFit="1" customWidth="1"/>
    <col min="5" max="5" width="14" style="1" bestFit="1" customWidth="1"/>
    <col min="6" max="6" width="19.69921875" style="1" bestFit="1" customWidth="1"/>
    <col min="7" max="7" width="9.59765625" style="1" bestFit="1" customWidth="1"/>
    <col min="8" max="16384" width="9.09765625" style="1"/>
  </cols>
  <sheetData>
    <row r="2" spans="2:7" x14ac:dyDescent="0.25">
      <c r="B2" s="10" t="s">
        <v>2</v>
      </c>
      <c r="C2" s="10"/>
      <c r="D2" s="10"/>
      <c r="E2" s="10"/>
      <c r="F2" s="10"/>
    </row>
    <row r="3" spans="2:7" x14ac:dyDescent="0.25">
      <c r="C3" s="2" t="s">
        <v>0</v>
      </c>
      <c r="D3" s="2" t="s">
        <v>0</v>
      </c>
      <c r="E3" s="2" t="s">
        <v>1</v>
      </c>
      <c r="F3" s="2" t="s">
        <v>1</v>
      </c>
    </row>
    <row r="4" spans="2:7" x14ac:dyDescent="0.25">
      <c r="B4" s="2"/>
      <c r="C4" s="2" t="s">
        <v>9</v>
      </c>
      <c r="D4" s="2" t="s">
        <v>10</v>
      </c>
      <c r="E4" s="2" t="s">
        <v>11</v>
      </c>
      <c r="F4" s="2" t="s">
        <v>12</v>
      </c>
    </row>
    <row r="5" spans="2:7" x14ac:dyDescent="0.25">
      <c r="B5" s="2" t="s">
        <v>13</v>
      </c>
      <c r="C5" s="3">
        <v>4</v>
      </c>
      <c r="D5" s="3">
        <v>3</v>
      </c>
      <c r="E5" s="3">
        <v>4</v>
      </c>
      <c r="F5" s="3">
        <v>4</v>
      </c>
    </row>
    <row r="6" spans="2:7" x14ac:dyDescent="0.25">
      <c r="B6" s="2" t="s">
        <v>14</v>
      </c>
      <c r="C6" s="3">
        <v>5</v>
      </c>
      <c r="D6" s="3">
        <v>4</v>
      </c>
      <c r="E6" s="3">
        <v>5</v>
      </c>
      <c r="F6" s="3">
        <v>4</v>
      </c>
    </row>
    <row r="7" spans="2:7" x14ac:dyDescent="0.25">
      <c r="B7" s="2" t="s">
        <v>15</v>
      </c>
      <c r="C7" s="3">
        <v>3</v>
      </c>
      <c r="D7" s="3">
        <v>4</v>
      </c>
      <c r="E7" s="3">
        <v>3</v>
      </c>
      <c r="F7" s="3">
        <v>5</v>
      </c>
    </row>
    <row r="8" spans="2:7" x14ac:dyDescent="0.25">
      <c r="B8" s="2" t="s">
        <v>16</v>
      </c>
      <c r="C8" s="3">
        <v>5</v>
      </c>
      <c r="D8" s="3">
        <v>5</v>
      </c>
      <c r="E8" s="3">
        <v>5</v>
      </c>
      <c r="F8" s="3">
        <v>4</v>
      </c>
    </row>
    <row r="9" spans="2:7" x14ac:dyDescent="0.25">
      <c r="B9" s="2" t="s">
        <v>17</v>
      </c>
      <c r="C9" s="3">
        <v>4</v>
      </c>
      <c r="D9" s="3">
        <v>3</v>
      </c>
      <c r="E9" s="3">
        <v>4</v>
      </c>
      <c r="F9" s="3">
        <v>3</v>
      </c>
    </row>
    <row r="11" spans="2:7" x14ac:dyDescent="0.25">
      <c r="B11" s="10" t="s">
        <v>3</v>
      </c>
      <c r="C11" s="10"/>
      <c r="D11" s="10"/>
      <c r="E11" s="10"/>
      <c r="F11" s="10"/>
    </row>
    <row r="12" spans="2:7" x14ac:dyDescent="0.25">
      <c r="B12" s="2"/>
      <c r="C12" s="2" t="s">
        <v>9</v>
      </c>
      <c r="D12" s="2" t="s">
        <v>10</v>
      </c>
      <c r="E12" s="2" t="s">
        <v>11</v>
      </c>
      <c r="F12" s="2" t="s">
        <v>12</v>
      </c>
      <c r="G12" s="2" t="s">
        <v>4</v>
      </c>
    </row>
    <row r="13" spans="2:7" x14ac:dyDescent="0.25">
      <c r="B13" s="2" t="s">
        <v>13</v>
      </c>
      <c r="C13" s="4">
        <f>MIN(C$5:C$9)/C5</f>
        <v>0.75</v>
      </c>
      <c r="D13" s="4">
        <f>MIN(D$5:D$9)/D5</f>
        <v>1</v>
      </c>
      <c r="E13" s="4">
        <f>E5/MAX(E$5:E$9)</f>
        <v>0.8</v>
      </c>
      <c r="F13" s="4">
        <f>F5/MAX(F$5:F$9)</f>
        <v>0.8</v>
      </c>
      <c r="G13" s="6"/>
    </row>
    <row r="14" spans="2:7" x14ac:dyDescent="0.25">
      <c r="B14" s="2" t="s">
        <v>14</v>
      </c>
      <c r="C14" s="4">
        <f t="shared" ref="C14:D14" si="0">MIN(C$5:C$9)/C6</f>
        <v>0.6</v>
      </c>
      <c r="D14" s="4">
        <f t="shared" si="0"/>
        <v>0.75</v>
      </c>
      <c r="E14" s="4">
        <f t="shared" ref="E14:F14" si="1">E6/MAX(E$5:E$9)</f>
        <v>1</v>
      </c>
      <c r="F14" s="4">
        <f t="shared" si="1"/>
        <v>0.8</v>
      </c>
      <c r="G14" s="6">
        <f t="shared" ref="G14:G17" si="2">LN(1+(1/4*(ABS(LN(C14))+ABS(LN(D14))+ABS(LN(E14))+ABS(LN(F14)))))</f>
        <v>0.22746445226820555</v>
      </c>
    </row>
    <row r="15" spans="2:7" x14ac:dyDescent="0.25">
      <c r="B15" s="2" t="s">
        <v>15</v>
      </c>
      <c r="C15" s="4">
        <f t="shared" ref="C15:D15" si="3">MIN(C$5:C$9)/C7</f>
        <v>1</v>
      </c>
      <c r="D15" s="4">
        <f t="shared" si="3"/>
        <v>0.75</v>
      </c>
      <c r="E15" s="4">
        <f t="shared" ref="E15:F15" si="4">E7/MAX(E$5:E$9)</f>
        <v>0.6</v>
      </c>
      <c r="F15" s="4">
        <f t="shared" si="4"/>
        <v>1</v>
      </c>
      <c r="G15" s="6">
        <f t="shared" si="2"/>
        <v>0.18201061183428333</v>
      </c>
    </row>
    <row r="16" spans="2:7" x14ac:dyDescent="0.25">
      <c r="B16" s="2" t="s">
        <v>16</v>
      </c>
      <c r="C16" s="4">
        <f t="shared" ref="C16:D16" si="5">MIN(C$5:C$9)/C8</f>
        <v>0.6</v>
      </c>
      <c r="D16" s="4">
        <f t="shared" si="5"/>
        <v>0.6</v>
      </c>
      <c r="E16" s="4">
        <f t="shared" ref="E16:F16" si="6">E8/MAX(E$5:E$9)</f>
        <v>1</v>
      </c>
      <c r="F16" s="4">
        <f t="shared" si="6"/>
        <v>0.8</v>
      </c>
      <c r="G16" s="6">
        <f t="shared" si="2"/>
        <v>0.27094175676879401</v>
      </c>
    </row>
    <row r="17" spans="2:7" x14ac:dyDescent="0.25">
      <c r="B17" s="2" t="s">
        <v>17</v>
      </c>
      <c r="C17" s="4">
        <f t="shared" ref="C17:D17" si="7">MIN(C$5:C$9)/C9</f>
        <v>0.75</v>
      </c>
      <c r="D17" s="4">
        <f t="shared" si="7"/>
        <v>1</v>
      </c>
      <c r="E17" s="4">
        <f t="shared" ref="E17:F17" si="8">E9/MAX(E$5:E$9)</f>
        <v>0.8</v>
      </c>
      <c r="F17" s="4">
        <f t="shared" si="8"/>
        <v>0.6</v>
      </c>
      <c r="G17" s="6">
        <f t="shared" si="2"/>
        <v>0.22746445226820555</v>
      </c>
    </row>
    <row r="19" spans="2:7" x14ac:dyDescent="0.25">
      <c r="B19" s="10" t="s">
        <v>5</v>
      </c>
      <c r="C19" s="10"/>
      <c r="D19" s="10"/>
      <c r="E19" s="10"/>
      <c r="F19" s="10"/>
    </row>
    <row r="20" spans="2:7" x14ac:dyDescent="0.25">
      <c r="B20" s="2"/>
      <c r="C20" s="2" t="s">
        <v>9</v>
      </c>
      <c r="D20" s="2" t="s">
        <v>10</v>
      </c>
      <c r="E20" s="2" t="s">
        <v>11</v>
      </c>
      <c r="F20" s="2" t="s">
        <v>12</v>
      </c>
    </row>
    <row r="21" spans="2:7" x14ac:dyDescent="0.25">
      <c r="B21" s="2" t="s">
        <v>13</v>
      </c>
      <c r="C21" s="5">
        <f>LN(1+(1/4*(ABS(LN(D13))+ABS(LN(E13))+ABS(LN(F13)))))</f>
        <v>0.1057750278271799</v>
      </c>
      <c r="D21" s="5">
        <f>LN(1+(1/4*(ABS(LN(C13))+ABS(LN(E13))+ABS(LN(F13)))))</f>
        <v>0.16846963856079961</v>
      </c>
      <c r="E21" s="5">
        <f>LN(1+(1/4*(ABS(LN(C13))+ABS(LN(D13))+ABS(LN(F13)))))</f>
        <v>0.12018584077690224</v>
      </c>
      <c r="F21" s="5" t="b">
        <f>[1]Sheet1!$F$50=LN(1+(1/4*(ABS(LN(C13))+ABS(LN(D13))+ABS(LN(E13)))))</f>
        <v>0</v>
      </c>
    </row>
    <row r="22" spans="2:7" x14ac:dyDescent="0.25">
      <c r="B22" s="2" t="s">
        <v>14</v>
      </c>
      <c r="C22" s="5">
        <f t="shared" ref="C22:C25" si="9">LN(1+(1/4*(ABS(LN(D14))+ABS(LN(E14))+ABS(LN(F14)))))</f>
        <v>0.12018584077690224</v>
      </c>
      <c r="D22" s="5">
        <f t="shared" ref="D22:D25" si="10">LN(1+(1/4*(ABS(LN(C14))+ABS(LN(E14))+ABS(LN(F14)))))</f>
        <v>0.16846963856079961</v>
      </c>
      <c r="E22" s="5">
        <f t="shared" ref="E22:E25" si="11">LN(1+(1/4*(ABS(LN(C14))+ABS(LN(D14))+ABS(LN(F14)))))</f>
        <v>0.22746445226820555</v>
      </c>
      <c r="F22" s="5">
        <f t="shared" ref="F22:F25" si="12">LN(1+(1/4*(ABS(LN(C14))+ABS(LN(D14))+ABS(LN(E14)))))</f>
        <v>0.18201061183428333</v>
      </c>
    </row>
    <row r="23" spans="2:7" x14ac:dyDescent="0.25">
      <c r="B23" s="2" t="s">
        <v>15</v>
      </c>
      <c r="C23" s="5">
        <f t="shared" si="9"/>
        <v>0.18201061183428333</v>
      </c>
      <c r="D23" s="5">
        <f t="shared" si="10"/>
        <v>0.12018584077690224</v>
      </c>
      <c r="E23" s="5">
        <f t="shared" si="11"/>
        <v>6.9451916348484175E-2</v>
      </c>
      <c r="F23" s="5">
        <f t="shared" si="12"/>
        <v>0.18201061183428333</v>
      </c>
    </row>
    <row r="24" spans="2:7" x14ac:dyDescent="0.25">
      <c r="B24" s="2" t="s">
        <v>16</v>
      </c>
      <c r="C24" s="5">
        <f t="shared" si="9"/>
        <v>0.16846963856079961</v>
      </c>
      <c r="D24" s="5">
        <f t="shared" si="10"/>
        <v>0.16846963856079961</v>
      </c>
      <c r="E24" s="5">
        <f t="shared" si="11"/>
        <v>0.27094175676879401</v>
      </c>
      <c r="F24" s="5">
        <f t="shared" si="12"/>
        <v>0.22746445226820555</v>
      </c>
    </row>
    <row r="25" spans="2:7" x14ac:dyDescent="0.25">
      <c r="B25" s="2" t="s">
        <v>17</v>
      </c>
      <c r="C25" s="5">
        <f t="shared" si="9"/>
        <v>0.16846963856079961</v>
      </c>
      <c r="D25" s="5">
        <f t="shared" si="10"/>
        <v>0.22746445226820555</v>
      </c>
      <c r="E25" s="5">
        <f t="shared" si="11"/>
        <v>0.18201061183428333</v>
      </c>
      <c r="F25" s="5">
        <f t="shared" si="12"/>
        <v>0.12018584077690224</v>
      </c>
    </row>
    <row r="27" spans="2:7" x14ac:dyDescent="0.25">
      <c r="B27" s="10" t="s">
        <v>6</v>
      </c>
      <c r="C27" s="10"/>
      <c r="D27" s="10"/>
      <c r="E27" s="10"/>
      <c r="F27" s="10"/>
    </row>
    <row r="28" spans="2:7" x14ac:dyDescent="0.25">
      <c r="B28" s="2"/>
      <c r="C28" s="2" t="s">
        <v>9</v>
      </c>
      <c r="D28" s="2" t="s">
        <v>10</v>
      </c>
      <c r="E28" s="2" t="s">
        <v>11</v>
      </c>
      <c r="F28" s="2" t="s">
        <v>12</v>
      </c>
    </row>
    <row r="29" spans="2:7" x14ac:dyDescent="0.25">
      <c r="B29" s="2" t="s">
        <v>13</v>
      </c>
      <c r="C29" s="5">
        <f>ABS(C21-$G13)</f>
        <v>0.1057750278271799</v>
      </c>
      <c r="D29" s="5">
        <f t="shared" ref="D29:F29" si="13">ABS(D21-$G13)</f>
        <v>0.16846963856079961</v>
      </c>
      <c r="E29" s="5">
        <f t="shared" si="13"/>
        <v>0.12018584077690224</v>
      </c>
      <c r="F29" s="5">
        <f t="shared" si="13"/>
        <v>0</v>
      </c>
      <c r="G29" s="7"/>
    </row>
    <row r="30" spans="2:7" x14ac:dyDescent="0.25">
      <c r="B30" s="2" t="s">
        <v>14</v>
      </c>
      <c r="C30" s="5">
        <f t="shared" ref="C30:F30" si="14">ABS(C22-$G14)</f>
        <v>0.10727861149130331</v>
      </c>
      <c r="D30" s="5">
        <f t="shared" si="14"/>
        <v>5.8994813707405946E-2</v>
      </c>
      <c r="E30" s="5">
        <f t="shared" si="14"/>
        <v>0</v>
      </c>
      <c r="F30" s="5">
        <f t="shared" si="14"/>
        <v>4.5453840433922227E-2</v>
      </c>
      <c r="G30" s="7"/>
    </row>
    <row r="31" spans="2:7" x14ac:dyDescent="0.25">
      <c r="B31" s="2" t="s">
        <v>15</v>
      </c>
      <c r="C31" s="5">
        <f t="shared" ref="C31:F31" si="15">ABS(C23-$G15)</f>
        <v>0</v>
      </c>
      <c r="D31" s="5">
        <f t="shared" si="15"/>
        <v>6.1824771057381087E-2</v>
      </c>
      <c r="E31" s="5">
        <f t="shared" si="15"/>
        <v>0.11255869548579915</v>
      </c>
      <c r="F31" s="5">
        <f t="shared" si="15"/>
        <v>0</v>
      </c>
      <c r="G31" s="7"/>
    </row>
    <row r="32" spans="2:7" x14ac:dyDescent="0.25">
      <c r="B32" s="2" t="s">
        <v>16</v>
      </c>
      <c r="C32" s="5">
        <f t="shared" ref="C32:F32" si="16">ABS(C24-$G16)</f>
        <v>0.1024721182079944</v>
      </c>
      <c r="D32" s="5">
        <f t="shared" si="16"/>
        <v>0.1024721182079944</v>
      </c>
      <c r="E32" s="5">
        <f t="shared" si="16"/>
        <v>0</v>
      </c>
      <c r="F32" s="5">
        <f t="shared" si="16"/>
        <v>4.3477304500588454E-2</v>
      </c>
      <c r="G32" s="7"/>
    </row>
    <row r="33" spans="2:7" x14ac:dyDescent="0.25">
      <c r="B33" s="2" t="s">
        <v>17</v>
      </c>
      <c r="C33" s="5">
        <f t="shared" ref="C33:F33" si="17">ABS(C25-$G17)</f>
        <v>5.8994813707405946E-2</v>
      </c>
      <c r="D33" s="5">
        <f t="shared" si="17"/>
        <v>0</v>
      </c>
      <c r="E33" s="5">
        <f t="shared" si="17"/>
        <v>4.5453840433922227E-2</v>
      </c>
      <c r="F33" s="5">
        <f t="shared" si="17"/>
        <v>0.10727861149130331</v>
      </c>
      <c r="G33" s="7"/>
    </row>
    <row r="34" spans="2:7" x14ac:dyDescent="0.25">
      <c r="B34" s="2" t="s">
        <v>7</v>
      </c>
      <c r="C34" s="6">
        <f>SUM(C29:C33)</f>
        <v>0.37452057123388355</v>
      </c>
      <c r="D34" s="6">
        <f t="shared" ref="D34:F34" si="18">SUM(D29:D33)</f>
        <v>0.39176134153358105</v>
      </c>
      <c r="E34" s="6">
        <f t="shared" si="18"/>
        <v>0.27819837669662362</v>
      </c>
      <c r="F34" s="6">
        <f t="shared" si="18"/>
        <v>0.19620975642581401</v>
      </c>
    </row>
    <row r="35" spans="2:7" x14ac:dyDescent="0.25">
      <c r="B35" s="2" t="s">
        <v>8</v>
      </c>
      <c r="C35" s="9">
        <f>C34/SUM($C$34:$F$34)</f>
        <v>0.30186473444723527</v>
      </c>
      <c r="D35" s="9">
        <f t="shared" ref="D35:F35" si="19">D34/SUM($C$34:$F$34)</f>
        <v>0.31576084843381225</v>
      </c>
      <c r="E35" s="9">
        <f t="shared" si="19"/>
        <v>0.22422874884684185</v>
      </c>
      <c r="F35" s="9">
        <f t="shared" si="19"/>
        <v>0.15814566827211046</v>
      </c>
      <c r="G35" s="8"/>
    </row>
  </sheetData>
  <mergeCells count="4">
    <mergeCell ref="B2:F2"/>
    <mergeCell ref="B11:F11"/>
    <mergeCell ref="B19:F19"/>
    <mergeCell ref="B27:F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Mone</dc:creator>
  <cp:lastModifiedBy>Mr.Reza.Shah</cp:lastModifiedBy>
  <dcterms:created xsi:type="dcterms:W3CDTF">2022-12-23T17:59:03Z</dcterms:created>
  <dcterms:modified xsi:type="dcterms:W3CDTF">2025-12-27T15:44:24Z</dcterms:modified>
</cp:coreProperties>
</file>