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RDIA-ES\دانشجویان-مقالات\نسرین صابری- دکترا- علم و صنعت\مقاله 2-باکتری\"/>
    </mc:Choice>
  </mc:AlternateContent>
  <bookViews>
    <workbookView xWindow="-120" yWindow="-120" windowWidth="20730" windowHeight="11160" activeTab="1"/>
  </bookViews>
  <sheets>
    <sheet name="Sheet4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C26" i="1" l="1"/>
  <c r="C34" i="1"/>
  <c r="C27" i="1" l="1"/>
  <c r="C35" i="1"/>
  <c r="C40" i="1" s="1"/>
  <c r="C36" i="1"/>
  <c r="C41" i="1" s="1"/>
  <c r="D36" i="1"/>
  <c r="D41" i="1" s="1"/>
  <c r="E36" i="1"/>
  <c r="E41" i="1" s="1"/>
  <c r="F36" i="1"/>
  <c r="F41" i="1" s="1"/>
  <c r="G36" i="1"/>
  <c r="G41" i="1" s="1"/>
  <c r="H36" i="1"/>
  <c r="H41" i="1" s="1"/>
  <c r="I36" i="1"/>
  <c r="I41" i="1" s="1"/>
  <c r="J36" i="1"/>
  <c r="J41" i="1" s="1"/>
  <c r="J34" i="1"/>
  <c r="J39" i="1" s="1"/>
  <c r="I34" i="1"/>
  <c r="I39" i="1" s="1"/>
  <c r="H34" i="1"/>
  <c r="H39" i="1" s="1"/>
  <c r="G34" i="1"/>
  <c r="G39" i="1" s="1"/>
  <c r="F34" i="1"/>
  <c r="F39" i="1" s="1"/>
  <c r="E34" i="1"/>
  <c r="E39" i="1" s="1"/>
  <c r="D34" i="1"/>
  <c r="D39" i="1" s="1"/>
  <c r="C39" i="1"/>
  <c r="E35" i="1"/>
  <c r="E40" i="1" s="1"/>
  <c r="F35" i="1"/>
  <c r="F40" i="1" s="1"/>
  <c r="G35" i="1"/>
  <c r="G40" i="1" s="1"/>
  <c r="H35" i="1"/>
  <c r="H40" i="1" s="1"/>
  <c r="I35" i="1"/>
  <c r="I40" i="1" s="1"/>
  <c r="J35" i="1"/>
  <c r="J40" i="1" s="1"/>
  <c r="D35" i="1"/>
  <c r="D40" i="1" s="1"/>
  <c r="F27" i="1"/>
  <c r="D27" i="1"/>
  <c r="D26" i="1"/>
  <c r="I26" i="1"/>
  <c r="J27" i="1"/>
  <c r="J26" i="1"/>
  <c r="I28" i="1"/>
  <c r="J28" i="1"/>
  <c r="H29" i="1"/>
  <c r="J31" i="1"/>
  <c r="G26" i="1"/>
  <c r="J30" i="1"/>
  <c r="J29" i="1"/>
  <c r="I31" i="1"/>
  <c r="I30" i="1"/>
  <c r="I29" i="1"/>
  <c r="I27" i="1"/>
  <c r="H31" i="1"/>
  <c r="H30" i="1"/>
  <c r="H27" i="1"/>
  <c r="H26" i="1"/>
  <c r="H28" i="1"/>
  <c r="G31" i="1"/>
  <c r="G30" i="1"/>
  <c r="G29" i="1"/>
  <c r="G27" i="1"/>
  <c r="G28" i="1"/>
  <c r="F31" i="1"/>
  <c r="F30" i="1"/>
  <c r="F29" i="1"/>
  <c r="F26" i="1"/>
  <c r="F28" i="1"/>
  <c r="E31" i="1"/>
  <c r="E30" i="1"/>
  <c r="E29" i="1"/>
  <c r="E27" i="1"/>
  <c r="E26" i="1"/>
  <c r="E28" i="1"/>
  <c r="D31" i="1"/>
  <c r="D30" i="1"/>
  <c r="D29" i="1"/>
  <c r="D28" i="1"/>
  <c r="C31" i="1"/>
  <c r="C30" i="1"/>
  <c r="C29" i="1"/>
  <c r="C28" i="1"/>
  <c r="P26" i="1" l="1"/>
  <c r="P24" i="1"/>
  <c r="Q24" i="1"/>
  <c r="R26" i="1"/>
  <c r="S25" i="1"/>
  <c r="O25" i="1"/>
  <c r="U24" i="1"/>
  <c r="R24" i="1"/>
  <c r="O24" i="1"/>
  <c r="N26" i="1"/>
  <c r="R25" i="1"/>
  <c r="S26" i="1"/>
  <c r="T25" i="1"/>
  <c r="S24" i="1"/>
  <c r="Q26" i="1"/>
  <c r="N25" i="1"/>
  <c r="O26" i="1"/>
  <c r="N24" i="1"/>
  <c r="T26" i="1"/>
  <c r="U25" i="1"/>
  <c r="P25" i="1"/>
  <c r="U26" i="1"/>
  <c r="T24" i="1"/>
  <c r="Q25" i="1"/>
</calcChain>
</file>

<file path=xl/sharedStrings.xml><?xml version="1.0" encoding="utf-8"?>
<sst xmlns="http://schemas.openxmlformats.org/spreadsheetml/2006/main" count="44" uniqueCount="16">
  <si>
    <t>A</t>
  </si>
  <si>
    <t>B</t>
  </si>
  <si>
    <t>C</t>
  </si>
  <si>
    <t>Control Negative</t>
  </si>
  <si>
    <t>DMSO</t>
  </si>
  <si>
    <t>Control Positive/ Triptophan X100</t>
  </si>
  <si>
    <t>Compound 3</t>
  </si>
  <si>
    <t>Compound 4</t>
  </si>
  <si>
    <t>Compound 6</t>
  </si>
  <si>
    <t>Control-</t>
  </si>
  <si>
    <t>TritonX100</t>
  </si>
  <si>
    <t>STEDV</t>
  </si>
  <si>
    <t>%STEDV</t>
  </si>
  <si>
    <t>5b</t>
  </si>
  <si>
    <t>5d</t>
  </si>
  <si>
    <t>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</si>
</sst>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0" borderId="0" xfId="0" applyFont="1"/>
    <xf numFmtId="0" fontId="2" fillId="2" borderId="0" xfId="0" applyFont="1" applyFill="1"/>
    <xf numFmtId="0" fontId="2" fillId="11" borderId="0" xfId="0" applyFont="1" applyFill="1"/>
    <xf numFmtId="0" fontId="2" fillId="10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9" borderId="0" xfId="0" applyFont="1" applyFill="1"/>
    <xf numFmtId="0" fontId="3" fillId="8" borderId="0" xfId="0" applyFont="1" applyFill="1" applyAlignment="1">
      <alignment horizontal="center"/>
    </xf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11" borderId="0" xfId="0" applyFill="1"/>
    <xf numFmtId="0" fontId="0" fillId="10" borderId="0" xfId="0" applyFill="1"/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right"/>
    </xf>
    <xf numFmtId="0" fontId="5" fillId="11" borderId="0" xfId="0" applyFont="1" applyFill="1" applyAlignment="1">
      <alignment horizontal="center"/>
    </xf>
    <xf numFmtId="0" fontId="6" fillId="11" borderId="0" xfId="0" applyFont="1" applyFill="1" applyAlignment="1">
      <alignment horizontal="right"/>
    </xf>
    <xf numFmtId="0" fontId="5" fillId="10" borderId="0" xfId="0" applyFont="1" applyFill="1" applyAlignment="1">
      <alignment horizontal="center"/>
    </xf>
    <xf numFmtId="0" fontId="6" fillId="10" borderId="0" xfId="0" applyFont="1" applyFill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12" borderId="0" xfId="0" applyFont="1" applyFill="1" applyAlignment="1">
      <alignment horizontal="right"/>
    </xf>
    <xf numFmtId="0" fontId="0" fillId="12" borderId="0" xfId="0" applyFill="1"/>
    <xf numFmtId="0" fontId="1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4" fillId="13" borderId="0" xfId="0" applyFont="1" applyFill="1" applyAlignment="1">
      <alignment horizontal="right"/>
    </xf>
    <xf numFmtId="0" fontId="4" fillId="0" borderId="0" xfId="0" applyFont="1" applyFill="1"/>
    <xf numFmtId="0" fontId="6" fillId="11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E8A"/>
      <color rgb="FFE68900"/>
      <color rgb="FFFF6600"/>
      <color rgb="FF3366FF"/>
      <color rgb="FFFF9900"/>
      <color rgb="FF73737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3263107217754"/>
          <c:y val="0.10093681917933883"/>
          <c:w val="0.8425172080198291"/>
          <c:h val="0.738396386578283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Sheet1!$M$24</c:f>
              <c:strCache>
                <c:ptCount val="1"/>
                <c:pt idx="0">
                  <c:v>5b</c:v>
                </c:pt>
              </c:strCache>
            </c:strRef>
          </c:tx>
          <c:spPr>
            <a:pattFill prst="dotDmnd">
              <a:fgClr>
                <a:srgbClr val="002E8A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 w="6350" cap="flat" cmpd="sng" algn="ctr">
              <a:solidFill>
                <a:srgbClr val="002060"/>
              </a:solidFill>
              <a:miter lim="800000"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Sheet1!$C$39:$J$39</c:f>
                <c:numCache>
                  <c:formatCode>General</c:formatCode>
                  <c:ptCount val="8"/>
                  <c:pt idx="0">
                    <c:v>0.35118845842842461</c:v>
                  </c:pt>
                  <c:pt idx="1">
                    <c:v>0.2</c:v>
                  </c:pt>
                  <c:pt idx="2">
                    <c:v>0.1</c:v>
                  </c:pt>
                  <c:pt idx="3">
                    <c:v>0.17320508075688767</c:v>
                  </c:pt>
                  <c:pt idx="4">
                    <c:v>0.11547005383792516</c:v>
                  </c:pt>
                  <c:pt idx="5">
                    <c:v>0.15275252316519469</c:v>
                  </c:pt>
                  <c:pt idx="6">
                    <c:v>0.15275252316519469</c:v>
                  </c:pt>
                  <c:pt idx="7">
                    <c:v>5.7735026918962581E-2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Sheet1!$N$23:$U$23</c:f>
              <c:numCache>
                <c:formatCode>General</c:formatCode>
                <c:ptCount val="8"/>
                <c:pt idx="0">
                  <c:v>250</c:v>
                </c:pt>
                <c:pt idx="1">
                  <c:v>125</c:v>
                </c:pt>
                <c:pt idx="2">
                  <c:v>62.5</c:v>
                </c:pt>
                <c:pt idx="3">
                  <c:v>31.25</c:v>
                </c:pt>
                <c:pt idx="4">
                  <c:v>15.62</c:v>
                </c:pt>
                <c:pt idx="5">
                  <c:v>7.81</c:v>
                </c:pt>
                <c:pt idx="6">
                  <c:v>3.91</c:v>
                </c:pt>
                <c:pt idx="7">
                  <c:v>1.95</c:v>
                </c:pt>
              </c:numCache>
            </c:numRef>
          </c:cat>
          <c:val>
            <c:numRef>
              <c:f>Sheet1!$N$24:$U$24</c:f>
              <c:numCache>
                <c:formatCode>General</c:formatCode>
                <c:ptCount val="8"/>
                <c:pt idx="0">
                  <c:v>2.7247956403269749</c:v>
                </c:pt>
                <c:pt idx="1">
                  <c:v>2.6102610261026107</c:v>
                </c:pt>
                <c:pt idx="2">
                  <c:v>1.1680143755615455</c:v>
                </c:pt>
                <c:pt idx="3">
                  <c:v>0.61068702290076349</c:v>
                </c:pt>
                <c:pt idx="4">
                  <c:v>0.44345898004434597</c:v>
                </c:pt>
                <c:pt idx="5">
                  <c:v>0.14461315979754163</c:v>
                </c:pt>
                <c:pt idx="6">
                  <c:v>8.3963056255247623E-2</c:v>
                </c:pt>
                <c:pt idx="7">
                  <c:v>-0.13140604467805508</c:v>
                </c:pt>
              </c:numCache>
            </c:numRef>
          </c:val>
        </c:ser>
        <c:ser>
          <c:idx val="1"/>
          <c:order val="1"/>
          <c:tx>
            <c:strRef>
              <c:f>Sheet1!$M$25</c:f>
              <c:strCache>
                <c:ptCount val="1"/>
                <c:pt idx="0">
                  <c:v>5d</c:v>
                </c:pt>
              </c:strCache>
            </c:strRef>
          </c:tx>
          <c:spPr>
            <a:pattFill prst="openDmnd">
              <a:fgClr>
                <a:srgbClr val="FF6600"/>
              </a:fgClr>
              <a:bgClr>
                <a:schemeClr val="bg1"/>
              </a:bgClr>
            </a:pattFill>
            <a:ln w="6350" cap="flat" cmpd="sng" algn="ctr">
              <a:solidFill>
                <a:srgbClr val="E68900"/>
              </a:solidFill>
              <a:miter lim="800000"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Sheet1!$C$40:$J$40</c:f>
                <c:numCache>
                  <c:formatCode>General</c:formatCode>
                  <c:ptCount val="8"/>
                  <c:pt idx="0">
                    <c:v>1.7039170558842742</c:v>
                  </c:pt>
                  <c:pt idx="1">
                    <c:v>0.17320508075688779</c:v>
                  </c:pt>
                  <c:pt idx="2">
                    <c:v>0.23094010767585033</c:v>
                  </c:pt>
                  <c:pt idx="3">
                    <c:v>0.32145502536643222</c:v>
                  </c:pt>
                  <c:pt idx="4">
                    <c:v>0.51316014394468823</c:v>
                  </c:pt>
                  <c:pt idx="5">
                    <c:v>0.35118845842842472</c:v>
                  </c:pt>
                  <c:pt idx="6">
                    <c:v>5.7735026918962581E-2</c:v>
                  </c:pt>
                  <c:pt idx="7">
                    <c:v>0.1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Sheet1!$N$23:$U$23</c:f>
              <c:numCache>
                <c:formatCode>General</c:formatCode>
                <c:ptCount val="8"/>
                <c:pt idx="0">
                  <c:v>250</c:v>
                </c:pt>
                <c:pt idx="1">
                  <c:v>125</c:v>
                </c:pt>
                <c:pt idx="2">
                  <c:v>62.5</c:v>
                </c:pt>
                <c:pt idx="3">
                  <c:v>31.25</c:v>
                </c:pt>
                <c:pt idx="4">
                  <c:v>15.62</c:v>
                </c:pt>
                <c:pt idx="5">
                  <c:v>7.81</c:v>
                </c:pt>
                <c:pt idx="6">
                  <c:v>3.91</c:v>
                </c:pt>
                <c:pt idx="7">
                  <c:v>1.95</c:v>
                </c:pt>
              </c:numCache>
            </c:numRef>
          </c:cat>
          <c:val>
            <c:numRef>
              <c:f>Sheet1!$N$25:$U$25</c:f>
              <c:numCache>
                <c:formatCode>General</c:formatCode>
                <c:ptCount val="8"/>
                <c:pt idx="0">
                  <c:v>48.047229791099006</c:v>
                </c:pt>
                <c:pt idx="1">
                  <c:v>1.8001800180017999</c:v>
                </c:pt>
                <c:pt idx="2">
                  <c:v>1.3477088948787057</c:v>
                </c:pt>
                <c:pt idx="3">
                  <c:v>0.99236641221374033</c:v>
                </c:pt>
                <c:pt idx="4">
                  <c:v>0.88691796008869217</c:v>
                </c:pt>
                <c:pt idx="5">
                  <c:v>0.79537237888647849</c:v>
                </c:pt>
                <c:pt idx="6">
                  <c:v>-0.16792611251049525</c:v>
                </c:pt>
                <c:pt idx="7">
                  <c:v>-0.39421813403416561</c:v>
                </c:pt>
              </c:numCache>
            </c:numRef>
          </c:val>
        </c:ser>
        <c:ser>
          <c:idx val="2"/>
          <c:order val="2"/>
          <c:tx>
            <c:strRef>
              <c:f>Sheet1!$M$26</c:f>
              <c:strCache>
                <c:ptCount val="1"/>
                <c:pt idx="0">
                  <c:v>5h</c:v>
                </c:pt>
              </c:strCache>
            </c:strRef>
          </c:tx>
          <c:spPr>
            <a:pattFill prst="dkUpDiag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 w="6350" cap="flat" cmpd="sng" algn="ctr">
              <a:solidFill>
                <a:schemeClr val="bg1">
                  <a:lumMod val="50000"/>
                </a:schemeClr>
              </a:solidFill>
              <a:miter lim="800000"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kUp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6350" cap="flat" cmpd="sng" algn="ctr">
                <a:solidFill>
                  <a:schemeClr val="bg1">
                    <a:lumMod val="50000"/>
                  </a:schemeClr>
                </a:solidFill>
                <a:miter lim="800000"/>
              </a:ln>
              <a:effectLst/>
            </c:spPr>
          </c:dPt>
          <c:errBars>
            <c:errBarType val="plus"/>
            <c:errValType val="cust"/>
            <c:noEndCap val="0"/>
            <c:plus>
              <c:numRef>
                <c:f>Sheet1!$C$41:$J$41</c:f>
                <c:numCache>
                  <c:formatCode>General</c:formatCode>
                  <c:ptCount val="8"/>
                  <c:pt idx="0">
                    <c:v>0.95043849529221625</c:v>
                  </c:pt>
                  <c:pt idx="1">
                    <c:v>0.34641016151377535</c:v>
                  </c:pt>
                  <c:pt idx="2">
                    <c:v>0.17320508075688767</c:v>
                  </c:pt>
                  <c:pt idx="3">
                    <c:v>0.28867513459481281</c:v>
                  </c:pt>
                  <c:pt idx="4">
                    <c:v>0.11547005383792516</c:v>
                  </c:pt>
                  <c:pt idx="5">
                    <c:v>0.1</c:v>
                  </c:pt>
                  <c:pt idx="6">
                    <c:v>0.11547005383792516</c:v>
                  </c:pt>
                  <c:pt idx="7">
                    <c:v>5.7735026918962581E-2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Sheet1!$N$23:$U$23</c:f>
              <c:numCache>
                <c:formatCode>General</c:formatCode>
                <c:ptCount val="8"/>
                <c:pt idx="0">
                  <c:v>250</c:v>
                </c:pt>
                <c:pt idx="1">
                  <c:v>125</c:v>
                </c:pt>
                <c:pt idx="2">
                  <c:v>62.5</c:v>
                </c:pt>
                <c:pt idx="3">
                  <c:v>31.25</c:v>
                </c:pt>
                <c:pt idx="4">
                  <c:v>15.62</c:v>
                </c:pt>
                <c:pt idx="5">
                  <c:v>7.81</c:v>
                </c:pt>
                <c:pt idx="6">
                  <c:v>3.91</c:v>
                </c:pt>
                <c:pt idx="7">
                  <c:v>1.95</c:v>
                </c:pt>
              </c:numCache>
            </c:numRef>
          </c:cat>
          <c:val>
            <c:numRef>
              <c:f>Sheet1!$N$26:$U$26</c:f>
              <c:numCache>
                <c:formatCode>General</c:formatCode>
                <c:ptCount val="8"/>
                <c:pt idx="0">
                  <c:v>34.150772025431429</c:v>
                </c:pt>
                <c:pt idx="1">
                  <c:v>2.3402340234023407</c:v>
                </c:pt>
                <c:pt idx="2">
                  <c:v>1.9766397124887685</c:v>
                </c:pt>
                <c:pt idx="3">
                  <c:v>0.9160305343511449</c:v>
                </c:pt>
                <c:pt idx="4">
                  <c:v>0.36954915003695499</c:v>
                </c:pt>
                <c:pt idx="5">
                  <c:v>0.21691973969631254</c:v>
                </c:pt>
                <c:pt idx="6">
                  <c:v>0.16792611251049547</c:v>
                </c:pt>
                <c:pt idx="7">
                  <c:v>0.13140604467805508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414090280"/>
        <c:axId val="414089888"/>
      </c:barChart>
      <c:catAx>
        <c:axId val="414090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050"/>
                  <a:t>Concentration (µg/mL)</a:t>
                </a:r>
              </a:p>
            </c:rich>
          </c:tx>
          <c:layout>
            <c:manualLayout>
              <c:xMode val="edge"/>
              <c:yMode val="edge"/>
              <c:x val="0.35930202016493368"/>
              <c:y val="0.88490360350530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414089888"/>
        <c:crosses val="autoZero"/>
        <c:auto val="1"/>
        <c:lblAlgn val="ctr"/>
        <c:lblOffset val="100"/>
        <c:noMultiLvlLbl val="0"/>
      </c:catAx>
      <c:valAx>
        <c:axId val="414089888"/>
        <c:scaling>
          <c:orientation val="minMax"/>
          <c:min val="-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050"/>
                  <a:t>%Hemolysis</a:t>
                </a:r>
              </a:p>
            </c:rich>
          </c:tx>
          <c:layout>
            <c:manualLayout>
              <c:xMode val="edge"/>
              <c:yMode val="edge"/>
              <c:x val="2.5037253356060832E-2"/>
              <c:y val="0.274119188658276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41409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5072195977084667"/>
          <c:y val="0.28240740740740738"/>
          <c:w val="0.39793830695468863"/>
          <c:h val="0.32349591717701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420478</xdr:colOff>
      <xdr:row>7</xdr:row>
      <xdr:rowOff>29451</xdr:rowOff>
    </xdr:from>
    <xdr:to>
      <xdr:col>17</xdr:col>
      <xdr:colOff>503823</xdr:colOff>
      <xdr:row>13</xdr:row>
      <xdr:rowOff>81479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3169705A-DAAE-4F6C-9A0C-86DC2BFEEA7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5189" y="1643688"/>
          <a:ext cx="4855871" cy="12852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416175</xdr:colOff>
      <xdr:row>14</xdr:row>
      <xdr:rowOff>70886</xdr:rowOff>
    </xdr:from>
    <xdr:to>
      <xdr:col>1</xdr:col>
      <xdr:colOff>416535</xdr:colOff>
      <xdr:row>14</xdr:row>
      <xdr:rowOff>71246</xdr:rowOff>
    </xdr:to>
    <xdr:pic>
      <xdr:nvPicPr>
        <xdr:cNvPr id="12" name="Ink 11">
          <a:extLst>
            <a:ext uri="{FF2B5EF4-FFF2-40B4-BE49-F238E27FC236}">
              <a16:creationId xmlns:mc="http://schemas.openxmlformats.org/markup-compatibility/2006" xmlns:a16="http://schemas.microsoft.com/office/drawing/2014/main" xmlns="" xmlns:aink="http://schemas.microsoft.com/office/drawing/2016/ink" xmlns:xdr14="http://schemas.microsoft.com/office/excel/2010/spreadsheetDrawing" id="{E4FCD44C-8A82-0246-DB28-A1F97865796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3160" y="5208371"/>
          <a:ext cx="18000" cy="108000"/>
        </a:xfrm>
        <a:prstGeom prst="rect">
          <a:avLst/>
        </a:prstGeom>
      </xdr:spPr>
    </xdr:pic>
    <xdr:clientData/>
  </xdr:twoCellAnchor>
  <xdr:twoCellAnchor editAs="oneCell">
    <xdr:from>
      <xdr:col>1</xdr:col>
      <xdr:colOff>535335</xdr:colOff>
      <xdr:row>14</xdr:row>
      <xdr:rowOff>154406</xdr:rowOff>
    </xdr:from>
    <xdr:to>
      <xdr:col>1</xdr:col>
      <xdr:colOff>535695</xdr:colOff>
      <xdr:row>14</xdr:row>
      <xdr:rowOff>154766</xdr:rowOff>
    </xdr:to>
    <xdr:pic>
      <xdr:nvPicPr>
        <xdr:cNvPr id="13" name="Ink 12">
          <a:extLst>
            <a:ext uri="{FF2B5EF4-FFF2-40B4-BE49-F238E27FC236}">
              <a16:creationId xmlns:mc="http://schemas.openxmlformats.org/markup-compatibility/2006" xmlns:a16="http://schemas.microsoft.com/office/drawing/2014/main" xmlns="" xmlns:aink="http://schemas.microsoft.com/office/drawing/2016/ink" xmlns:xdr14="http://schemas.microsoft.com/office/excel/2010/spreadsheetDrawing" id="{3489221F-121B-1918-0AF4-EC92B3CC63B9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22320" y="5291531"/>
          <a:ext cx="18000" cy="108000"/>
        </a:xfrm>
        <a:prstGeom prst="rect">
          <a:avLst/>
        </a:prstGeom>
      </xdr:spPr>
    </xdr:pic>
    <xdr:clientData/>
  </xdr:twoCellAnchor>
  <xdr:twoCellAnchor editAs="oneCell">
    <xdr:from>
      <xdr:col>10</xdr:col>
      <xdr:colOff>661672</xdr:colOff>
      <xdr:row>23</xdr:row>
      <xdr:rowOff>70879</xdr:rowOff>
    </xdr:from>
    <xdr:to>
      <xdr:col>10</xdr:col>
      <xdr:colOff>666712</xdr:colOff>
      <xdr:row>23</xdr:row>
      <xdr:rowOff>71239</xdr:rowOff>
    </xdr:to>
    <xdr:pic>
      <xdr:nvPicPr>
        <xdr:cNvPr id="14" name="Ink 13">
          <a:extLst>
            <a:ext uri="{FF2B5EF4-FFF2-40B4-BE49-F238E27FC236}">
              <a16:creationId xmlns:a16="http://schemas.microsoft.com/office/drawing/2014/main" xmlns="" xmlns:aink="http://schemas.microsoft.com/office/drawing/2016/ink" xmlns:xdr14="http://schemas.microsoft.com/office/excel/2010/spreadsheetDrawing" xmlns:mc="http://schemas.openxmlformats.org/markup-compatibility/2006" id="{5BFC3A77-F776-8328-5C02-76AA18549DB8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63720" y="4934160"/>
          <a:ext cx="22680" cy="1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2690640</xdr:colOff>
      <xdr:row>30</xdr:row>
      <xdr:rowOff>142357</xdr:rowOff>
    </xdr:from>
    <xdr:to>
      <xdr:col>0</xdr:col>
      <xdr:colOff>2691000</xdr:colOff>
      <xdr:row>30</xdr:row>
      <xdr:rowOff>142717</xdr:rowOff>
    </xdr:to>
    <xdr:pic>
      <xdr:nvPicPr>
        <xdr:cNvPr id="15" name="Ink 14">
          <a:extLst>
            <a:ext uri="{FF2B5EF4-FFF2-40B4-BE49-F238E27FC236}">
              <a16:creationId xmlns:mc="http://schemas.openxmlformats.org/markup-compatibility/2006" xmlns:a16="http://schemas.microsoft.com/office/drawing/2014/main" xmlns="" xmlns:aink="http://schemas.microsoft.com/office/drawing/2016/ink" xmlns:xdr14="http://schemas.microsoft.com/office/excel/2010/spreadsheetDrawing" id="{F04A52E7-BB59-A11C-F98E-CD1ED5B26C4F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81640" y="5946592"/>
          <a:ext cx="18000" cy="1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2737800</xdr:colOff>
      <xdr:row>31</xdr:row>
      <xdr:rowOff>94803</xdr:rowOff>
    </xdr:from>
    <xdr:to>
      <xdr:col>0</xdr:col>
      <xdr:colOff>2738160</xdr:colOff>
      <xdr:row>31</xdr:row>
      <xdr:rowOff>95163</xdr:rowOff>
    </xdr:to>
    <xdr:pic>
      <xdr:nvPicPr>
        <xdr:cNvPr id="16" name="Ink 15">
          <a:extLst>
            <a:ext uri="{FF2B5EF4-FFF2-40B4-BE49-F238E27FC236}">
              <a16:creationId xmlns:mc="http://schemas.openxmlformats.org/markup-compatibility/2006" xmlns:a16="http://schemas.microsoft.com/office/drawing/2014/main" xmlns="" xmlns:aink="http://schemas.microsoft.com/office/drawing/2016/ink" xmlns:xdr14="http://schemas.microsoft.com/office/excel/2010/spreadsheetDrawing" id="{E81E9FAF-458B-D310-7A28-3747C2B43EBA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29160" y="6077272"/>
          <a:ext cx="18000" cy="1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511492</xdr:colOff>
      <xdr:row>28</xdr:row>
      <xdr:rowOff>94904</xdr:rowOff>
    </xdr:from>
    <xdr:to>
      <xdr:col>2</xdr:col>
      <xdr:colOff>511852</xdr:colOff>
      <xdr:row>28</xdr:row>
      <xdr:rowOff>95264</xdr:rowOff>
    </xdr:to>
    <xdr:pic>
      <xdr:nvPicPr>
        <xdr:cNvPr id="20" name="Ink 19">
          <a:extLst>
            <a:ext uri="{FF2B5EF4-FFF2-40B4-BE49-F238E27FC236}">
              <a16:creationId xmlns:mc="http://schemas.openxmlformats.org/markup-compatibility/2006" xmlns:a16="http://schemas.microsoft.com/office/drawing/2014/main" xmlns="" xmlns:aink="http://schemas.microsoft.com/office/drawing/2016/ink" xmlns:xdr14="http://schemas.microsoft.com/office/excel/2010/spreadsheetDrawing" id="{7F134AD3-33C1-9927-E752-26B9571B519C}"/>
            </a:ext>
          </a:extLst>
        </xdr:cNvPr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88680" y="5541952"/>
          <a:ext cx="18000" cy="1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273172</xdr:colOff>
      <xdr:row>30</xdr:row>
      <xdr:rowOff>156757</xdr:rowOff>
    </xdr:from>
    <xdr:to>
      <xdr:col>2</xdr:col>
      <xdr:colOff>278212</xdr:colOff>
      <xdr:row>30</xdr:row>
      <xdr:rowOff>190597</xdr:rowOff>
    </xdr:to>
    <xdr:pic>
      <xdr:nvPicPr>
        <xdr:cNvPr id="21" name="Ink 20">
          <a:extLst>
            <a:ext uri="{FF2B5EF4-FFF2-40B4-BE49-F238E27FC236}">
              <a16:creationId xmlns:mc="http://schemas.openxmlformats.org/markup-compatibility/2006" xmlns:a16="http://schemas.microsoft.com/office/drawing/2014/main" xmlns="" xmlns:aink="http://schemas.microsoft.com/office/drawing/2016/ink" xmlns:xdr14="http://schemas.microsoft.com/office/excel/2010/spreadsheetDrawing" id="{C6ECB2B7-790A-8175-19D0-CC212E8D4B76}"/>
            </a:ext>
          </a:extLst>
        </xdr:cNvPr>
        <xdr:cNvPicPr/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50720" y="5960632"/>
          <a:ext cx="22680" cy="141480"/>
        </a:xfrm>
        <a:prstGeom prst="rect">
          <a:avLst/>
        </a:prstGeom>
      </xdr:spPr>
    </xdr:pic>
    <xdr:clientData/>
  </xdr:twoCellAnchor>
  <xdr:twoCellAnchor editAs="oneCell">
    <xdr:from>
      <xdr:col>0</xdr:col>
      <xdr:colOff>2714040</xdr:colOff>
      <xdr:row>30</xdr:row>
      <xdr:rowOff>118597</xdr:rowOff>
    </xdr:from>
    <xdr:to>
      <xdr:col>0</xdr:col>
      <xdr:colOff>2714400</xdr:colOff>
      <xdr:row>30</xdr:row>
      <xdr:rowOff>118957</xdr:rowOff>
    </xdr:to>
    <xdr:pic>
      <xdr:nvPicPr>
        <xdr:cNvPr id="22" name="Ink 21">
          <a:extLst>
            <a:ext uri="{FF2B5EF4-FFF2-40B4-BE49-F238E27FC236}">
              <a16:creationId xmlns:mc="http://schemas.openxmlformats.org/markup-compatibility/2006" xmlns:a16="http://schemas.microsoft.com/office/drawing/2014/main" xmlns="" xmlns:aink="http://schemas.microsoft.com/office/drawing/2016/ink" xmlns:xdr14="http://schemas.microsoft.com/office/excel/2010/spreadsheetDrawing" id="{DA1E797B-66DA-96EF-5F5F-B47BE1D6EDD0}"/>
            </a:ext>
          </a:extLst>
        </xdr:cNvPr>
        <xdr:cNvPicPr/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05040" y="5922472"/>
          <a:ext cx="18000" cy="1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2999880</xdr:colOff>
      <xdr:row>30</xdr:row>
      <xdr:rowOff>142357</xdr:rowOff>
    </xdr:from>
    <xdr:to>
      <xdr:col>0</xdr:col>
      <xdr:colOff>3000240</xdr:colOff>
      <xdr:row>30</xdr:row>
      <xdr:rowOff>142717</xdr:rowOff>
    </xdr:to>
    <xdr:pic>
      <xdr:nvPicPr>
        <xdr:cNvPr id="23" name="Ink 22">
          <a:extLst>
            <a:ext uri="{FF2B5EF4-FFF2-40B4-BE49-F238E27FC236}">
              <a16:creationId xmlns:mc="http://schemas.openxmlformats.org/markup-compatibility/2006" xmlns:a16="http://schemas.microsoft.com/office/drawing/2014/main" xmlns="" xmlns:aink="http://schemas.microsoft.com/office/drawing/2016/ink" xmlns:xdr14="http://schemas.microsoft.com/office/excel/2010/spreadsheetDrawing" id="{09BB0286-A748-EC4F-EB0D-07F926118CA7}"/>
            </a:ext>
          </a:extLst>
        </xdr:cNvPr>
        <xdr:cNvPicPr/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90880" y="5946592"/>
          <a:ext cx="18000" cy="108000"/>
        </a:xfrm>
        <a:prstGeom prst="rect">
          <a:avLst/>
        </a:prstGeom>
      </xdr:spPr>
    </xdr:pic>
    <xdr:clientData/>
  </xdr:twoCellAnchor>
  <xdr:oneCellAnchor>
    <xdr:from>
      <xdr:col>11</xdr:col>
      <xdr:colOff>2690640</xdr:colOff>
      <xdr:row>26</xdr:row>
      <xdr:rowOff>142357</xdr:rowOff>
    </xdr:from>
    <xdr:ext cx="360" cy="360"/>
    <xdr:pic>
      <xdr:nvPicPr>
        <xdr:cNvPr id="24" name="Ink 23">
          <a:extLst>
            <a:ext uri="{FF2B5EF4-FFF2-40B4-BE49-F238E27FC236}">
              <a16:creationId xmlns:a16="http://schemas.microsoft.com/office/drawing/2014/main" xmlns="" xmlns:aink="http://schemas.microsoft.com/office/drawing/2016/ink" xmlns:xdr14="http://schemas.microsoft.com/office/excel/2010/spreadsheetDrawing" xmlns:mc="http://schemas.openxmlformats.org/markup-compatibility/2006" id="{9FCC7659-8978-44C5-AA14-D3A57246E857}"/>
            </a:ext>
          </a:extLst>
        </xdr:cNvPr>
        <xdr:cNvPicPr/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681640" y="5946592"/>
          <a:ext cx="18000" cy="108000"/>
        </a:xfrm>
        <a:prstGeom prst="rect">
          <a:avLst/>
        </a:prstGeom>
      </xdr:spPr>
    </xdr:pic>
    <xdr:clientData/>
  </xdr:oneCellAnchor>
  <xdr:oneCellAnchor>
    <xdr:from>
      <xdr:col>11</xdr:col>
      <xdr:colOff>2714040</xdr:colOff>
      <xdr:row>26</xdr:row>
      <xdr:rowOff>118597</xdr:rowOff>
    </xdr:from>
    <xdr:ext cx="360" cy="360"/>
    <xdr:pic>
      <xdr:nvPicPr>
        <xdr:cNvPr id="25" name="Ink 24">
          <a:extLst>
            <a:ext uri="{FF2B5EF4-FFF2-40B4-BE49-F238E27FC236}">
              <a16:creationId xmlns:a16="http://schemas.microsoft.com/office/drawing/2014/main" xmlns="" xmlns:aink="http://schemas.microsoft.com/office/drawing/2016/ink" xmlns:xdr14="http://schemas.microsoft.com/office/excel/2010/spreadsheetDrawing" xmlns:mc="http://schemas.openxmlformats.org/markup-compatibility/2006" id="{00121879-5B24-4772-B836-D6CEBF0BF070}"/>
            </a:ext>
          </a:extLst>
        </xdr:cNvPr>
        <xdr:cNvPicPr/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705040" y="5922472"/>
          <a:ext cx="18000" cy="108000"/>
        </a:xfrm>
        <a:prstGeom prst="rect">
          <a:avLst/>
        </a:prstGeom>
      </xdr:spPr>
    </xdr:pic>
    <xdr:clientData/>
  </xdr:oneCellAnchor>
  <xdr:oneCellAnchor>
    <xdr:from>
      <xdr:col>11</xdr:col>
      <xdr:colOff>2999880</xdr:colOff>
      <xdr:row>26</xdr:row>
      <xdr:rowOff>142357</xdr:rowOff>
    </xdr:from>
    <xdr:ext cx="360" cy="360"/>
    <xdr:pic>
      <xdr:nvPicPr>
        <xdr:cNvPr id="26" name="Ink 25">
          <a:extLst>
            <a:ext uri="{FF2B5EF4-FFF2-40B4-BE49-F238E27FC236}">
              <a16:creationId xmlns:a16="http://schemas.microsoft.com/office/drawing/2014/main" xmlns="" xmlns:aink="http://schemas.microsoft.com/office/drawing/2016/ink" xmlns:xdr14="http://schemas.microsoft.com/office/excel/2010/spreadsheetDrawing" xmlns:mc="http://schemas.openxmlformats.org/markup-compatibility/2006" id="{C5A92B12-F8BE-4C52-A6DF-09E83C7D967E}"/>
            </a:ext>
          </a:extLst>
        </xdr:cNvPr>
        <xdr:cNvPicPr/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990880" y="5946592"/>
          <a:ext cx="18000" cy="108000"/>
        </a:xfrm>
        <a:prstGeom prst="rect">
          <a:avLst/>
        </a:prstGeom>
      </xdr:spPr>
    </xdr:pic>
    <xdr:clientData/>
  </xdr:oneCellAnchor>
  <xdr:twoCellAnchor>
    <xdr:from>
      <xdr:col>12</xdr:col>
      <xdr:colOff>210553</xdr:colOff>
      <xdr:row>28</xdr:row>
      <xdr:rowOff>70185</xdr:rowOff>
    </xdr:from>
    <xdr:to>
      <xdr:col>19</xdr:col>
      <xdr:colOff>10026</xdr:colOff>
      <xdr:row>42</xdr:row>
      <xdr:rowOff>166437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topLeftCell="G21" zoomScale="160" zoomScaleNormal="160" workbookViewId="0">
      <selection activeCell="L35" sqref="L35"/>
    </sheetView>
  </sheetViews>
  <sheetFormatPr defaultRowHeight="14.25" x14ac:dyDescent="0.2"/>
  <cols>
    <col min="1" max="1" width="40.625" customWidth="1"/>
    <col min="8" max="8" width="11.375" bestFit="1" customWidth="1"/>
  </cols>
  <sheetData>
    <row r="1" spans="1:10" ht="18" x14ac:dyDescent="0.25">
      <c r="A1" s="1"/>
      <c r="B1" s="12"/>
    </row>
    <row r="4" spans="1:10" x14ac:dyDescent="0.2">
      <c r="C4" s="49">
        <v>1</v>
      </c>
      <c r="D4" s="49">
        <v>2</v>
      </c>
      <c r="E4" s="49">
        <v>3</v>
      </c>
      <c r="F4" s="49">
        <v>4</v>
      </c>
      <c r="G4" s="49">
        <v>5</v>
      </c>
      <c r="H4" s="49">
        <v>6</v>
      </c>
      <c r="I4" s="49">
        <v>7</v>
      </c>
      <c r="J4" s="49">
        <v>8</v>
      </c>
    </row>
    <row r="5" spans="1:10" ht="18" x14ac:dyDescent="0.2">
      <c r="A5" s="3" t="s">
        <v>7</v>
      </c>
      <c r="B5" s="15" t="s">
        <v>0</v>
      </c>
      <c r="C5" s="16">
        <v>2.1999999999999999E-2</v>
      </c>
      <c r="D5" s="16">
        <v>1.7000000000000001E-2</v>
      </c>
      <c r="E5" s="16">
        <v>1.0999999999999999E-2</v>
      </c>
      <c r="F5" s="16">
        <v>8.9999999999999993E-3</v>
      </c>
      <c r="G5" s="16">
        <v>8.0000000000000002E-3</v>
      </c>
      <c r="H5" s="16">
        <v>6.0000000000000001E-3</v>
      </c>
      <c r="I5" s="16">
        <v>7.0000000000000001E-3</v>
      </c>
      <c r="J5" s="16">
        <v>5.0000000000000001E-3</v>
      </c>
    </row>
    <row r="6" spans="1:10" ht="18" x14ac:dyDescent="0.2">
      <c r="A6" s="3"/>
      <c r="B6" s="15" t="s">
        <v>1</v>
      </c>
      <c r="C6" s="16">
        <v>1.9E-2</v>
      </c>
      <c r="D6" s="16">
        <v>1.4999999999999999E-2</v>
      </c>
      <c r="E6" s="16">
        <v>1.2E-2</v>
      </c>
      <c r="F6" s="16">
        <v>8.9999999999999993E-3</v>
      </c>
      <c r="G6" s="16">
        <v>8.0000000000000002E-3</v>
      </c>
      <c r="H6" s="16">
        <v>7.0000000000000001E-3</v>
      </c>
      <c r="I6" s="16">
        <v>5.0000000000000001E-3</v>
      </c>
      <c r="J6" s="16">
        <v>5.0000000000000001E-3</v>
      </c>
    </row>
    <row r="7" spans="1:10" ht="18" x14ac:dyDescent="0.2">
      <c r="A7" s="3"/>
      <c r="B7" s="15" t="s">
        <v>2</v>
      </c>
      <c r="C7" s="16">
        <v>2.5999999999999999E-2</v>
      </c>
      <c r="D7" s="16">
        <v>1.9E-2</v>
      </c>
      <c r="E7" s="16">
        <v>0.01</v>
      </c>
      <c r="F7" s="16">
        <v>6.0000000000000001E-3</v>
      </c>
      <c r="G7" s="16">
        <v>6.0000000000000001E-3</v>
      </c>
      <c r="H7" s="16">
        <v>4.0000000000000001E-3</v>
      </c>
      <c r="I7" s="16">
        <v>4.0000000000000001E-3</v>
      </c>
      <c r="J7" s="16">
        <v>4.0000000000000001E-3</v>
      </c>
    </row>
    <row r="8" spans="1:10" x14ac:dyDescent="0.2">
      <c r="A8" s="50" t="s">
        <v>8</v>
      </c>
      <c r="B8" s="17" t="s">
        <v>0</v>
      </c>
      <c r="C8" s="18">
        <v>0.16900000000000001</v>
      </c>
      <c r="D8" s="18">
        <v>1.2999999999999999E-2</v>
      </c>
      <c r="E8" s="18">
        <v>1.2999999999999999E-2</v>
      </c>
      <c r="F8" s="18">
        <v>1.0999999999999999E-2</v>
      </c>
      <c r="G8" s="18">
        <v>8.0000000000000002E-3</v>
      </c>
      <c r="H8" s="18">
        <v>8.9999999999999993E-3</v>
      </c>
      <c r="I8" s="18">
        <v>5.0000000000000001E-3</v>
      </c>
      <c r="J8" s="18">
        <v>5.0000000000000001E-3</v>
      </c>
    </row>
    <row r="9" spans="1:10" x14ac:dyDescent="0.2">
      <c r="A9" s="50"/>
      <c r="B9" s="17" t="s">
        <v>1</v>
      </c>
      <c r="C9" s="18">
        <v>0.19800000000000001</v>
      </c>
      <c r="D9" s="18">
        <v>1.6E-2</v>
      </c>
      <c r="E9" s="18">
        <v>8.9999999999999993E-3</v>
      </c>
      <c r="F9" s="18">
        <v>1.2E-2</v>
      </c>
      <c r="G9" s="18">
        <v>1.4999999999999999E-2</v>
      </c>
      <c r="H9" s="18">
        <v>1.2E-2</v>
      </c>
      <c r="I9" s="18">
        <v>4.0000000000000001E-3</v>
      </c>
      <c r="J9" s="18">
        <v>3.0000000000000001E-3</v>
      </c>
    </row>
    <row r="10" spans="1:10" x14ac:dyDescent="0.2">
      <c r="A10" s="50"/>
      <c r="B10" s="17" t="s">
        <v>2</v>
      </c>
      <c r="C10" s="18">
        <v>0.19900000000000001</v>
      </c>
      <c r="D10" s="18">
        <v>1.2999999999999999E-2</v>
      </c>
      <c r="E10" s="18">
        <v>1.2999999999999999E-2</v>
      </c>
      <c r="F10" s="18">
        <v>6.0000000000000001E-3</v>
      </c>
      <c r="G10" s="18">
        <v>5.0000000000000001E-3</v>
      </c>
      <c r="H10" s="18">
        <v>5.0000000000000001E-3</v>
      </c>
      <c r="I10" s="18">
        <v>4.0000000000000001E-3</v>
      </c>
      <c r="J10" s="18">
        <v>4.0000000000000001E-3</v>
      </c>
    </row>
    <row r="11" spans="1:10" ht="18" x14ac:dyDescent="0.2">
      <c r="A11" s="2" t="s">
        <v>6</v>
      </c>
      <c r="B11" s="13" t="s">
        <v>0</v>
      </c>
      <c r="C11" s="14">
        <v>0.128</v>
      </c>
      <c r="D11" s="14">
        <v>1.7999999999999999E-2</v>
      </c>
      <c r="E11" s="14">
        <v>1.4999999999999999E-2</v>
      </c>
      <c r="F11" s="14">
        <v>1.0999999999999999E-2</v>
      </c>
      <c r="G11" s="14">
        <v>7.0000000000000001E-3</v>
      </c>
      <c r="H11" s="14">
        <v>6.0000000000000001E-3</v>
      </c>
      <c r="I11" s="14">
        <v>7.0000000000000001E-3</v>
      </c>
      <c r="J11" s="14">
        <v>5.0000000000000001E-3</v>
      </c>
    </row>
    <row r="12" spans="1:10" ht="18" x14ac:dyDescent="0.2">
      <c r="A12" s="2"/>
      <c r="B12" s="13" t="s">
        <v>1</v>
      </c>
      <c r="C12" s="14">
        <v>0.14699999999999999</v>
      </c>
      <c r="D12" s="14">
        <v>1.7999999999999999E-2</v>
      </c>
      <c r="E12" s="14">
        <v>1.4999999999999999E-2</v>
      </c>
      <c r="F12" s="14">
        <v>1.0999999999999999E-2</v>
      </c>
      <c r="G12" s="14">
        <v>7.0000000000000001E-3</v>
      </c>
      <c r="H12" s="14">
        <v>7.0000000000000001E-3</v>
      </c>
      <c r="I12" s="14">
        <v>5.0000000000000001E-3</v>
      </c>
      <c r="J12" s="14">
        <v>6.0000000000000001E-3</v>
      </c>
    </row>
    <row r="13" spans="1:10" ht="18" x14ac:dyDescent="0.2">
      <c r="A13" s="2"/>
      <c r="B13" s="13" t="s">
        <v>2</v>
      </c>
      <c r="C13" s="14">
        <v>0.13800000000000001</v>
      </c>
      <c r="D13" s="14">
        <v>1.2E-2</v>
      </c>
      <c r="E13" s="14">
        <v>1.2E-2</v>
      </c>
      <c r="F13" s="14">
        <v>6.0000000000000001E-3</v>
      </c>
      <c r="G13" s="14">
        <v>5.0000000000000001E-3</v>
      </c>
      <c r="H13" s="14">
        <v>5.0000000000000001E-3</v>
      </c>
      <c r="I13" s="14">
        <v>5.0000000000000001E-3</v>
      </c>
      <c r="J13" s="14">
        <v>5.0000000000000001E-3</v>
      </c>
    </row>
    <row r="14" spans="1:10" ht="18" x14ac:dyDescent="0.2">
      <c r="A14" s="39" t="s">
        <v>4</v>
      </c>
      <c r="B14" s="19" t="s">
        <v>0</v>
      </c>
      <c r="C14" s="20">
        <v>1.2E-2</v>
      </c>
      <c r="D14" s="20">
        <v>8.0000000000000002E-3</v>
      </c>
      <c r="E14" s="20">
        <v>5.0000000000000001E-3</v>
      </c>
      <c r="F14" s="20">
        <v>4.0000000000000001E-3</v>
      </c>
      <c r="G14" s="20">
        <v>5.0000000000000001E-3</v>
      </c>
      <c r="H14" s="20">
        <v>4.0000000000000001E-3</v>
      </c>
      <c r="I14" s="20">
        <v>4.0000000000000001E-3</v>
      </c>
      <c r="J14" s="20">
        <v>4.0000000000000001E-3</v>
      </c>
    </row>
    <row r="15" spans="1:10" ht="18" x14ac:dyDescent="0.2">
      <c r="A15" s="39"/>
      <c r="B15" s="19" t="s">
        <v>1</v>
      </c>
      <c r="C15" s="20">
        <v>1.2E-2</v>
      </c>
      <c r="D15" s="20">
        <v>6.0000000000000001E-3</v>
      </c>
      <c r="E15" s="20">
        <v>5.0000000000000001E-3</v>
      </c>
      <c r="F15" s="20">
        <v>4.0000000000000001E-3</v>
      </c>
      <c r="G15" s="20">
        <v>4.0000000000000001E-3</v>
      </c>
      <c r="H15" s="20">
        <v>4.0000000000000001E-3</v>
      </c>
      <c r="I15" s="20">
        <v>4.0000000000000001E-3</v>
      </c>
      <c r="J15" s="20">
        <v>4.0000000000000001E-3</v>
      </c>
    </row>
    <row r="16" spans="1:10" ht="18" x14ac:dyDescent="0.2">
      <c r="A16" s="39"/>
      <c r="B16" s="19" t="s">
        <v>2</v>
      </c>
      <c r="C16" s="20">
        <v>1.2999999999999999E-2</v>
      </c>
      <c r="D16" s="20">
        <v>8.0000000000000002E-3</v>
      </c>
      <c r="E16" s="20">
        <v>0.01</v>
      </c>
      <c r="F16" s="20">
        <v>8.0000000000000002E-3</v>
      </c>
      <c r="G16" s="20">
        <v>7.0000000000000001E-3</v>
      </c>
      <c r="H16" s="20">
        <v>7.0000000000000001E-3</v>
      </c>
      <c r="I16" s="20">
        <v>7.0000000000000001E-3</v>
      </c>
      <c r="J16" s="20">
        <v>7.0000000000000001E-3</v>
      </c>
    </row>
    <row r="17" spans="1:21" x14ac:dyDescent="0.2">
      <c r="A17" s="52" t="s">
        <v>5</v>
      </c>
      <c r="B17" s="21" t="s">
        <v>0</v>
      </c>
      <c r="C17" s="22">
        <v>0.38600000000000001</v>
      </c>
      <c r="D17" s="22">
        <v>0.55100000000000005</v>
      </c>
      <c r="E17" s="22">
        <v>0.39700000000000002</v>
      </c>
      <c r="F17" s="22">
        <v>0.502</v>
      </c>
      <c r="G17" s="22">
        <v>0.53900000000000003</v>
      </c>
      <c r="H17" s="22">
        <v>0.53</v>
      </c>
      <c r="I17" s="22">
        <v>0.501</v>
      </c>
      <c r="J17" s="22">
        <v>0.28599999999999998</v>
      </c>
    </row>
    <row r="18" spans="1:21" x14ac:dyDescent="0.2">
      <c r="A18" s="52"/>
      <c r="B18" s="21" t="s">
        <v>1</v>
      </c>
      <c r="C18" s="22">
        <v>0.38900000000000001</v>
      </c>
      <c r="D18" s="22">
        <v>0.42299999999999999</v>
      </c>
      <c r="E18" s="22">
        <v>0.38600000000000001</v>
      </c>
      <c r="F18" s="22">
        <v>0.39900000000000002</v>
      </c>
      <c r="G18" s="22">
        <v>0.39800000000000002</v>
      </c>
      <c r="H18" s="22">
        <v>0.40600000000000003</v>
      </c>
      <c r="I18" s="22">
        <v>0.40300000000000002</v>
      </c>
      <c r="J18" s="22">
        <v>0.311</v>
      </c>
    </row>
    <row r="19" spans="1:21" x14ac:dyDescent="0.2">
      <c r="A19" s="52"/>
      <c r="B19" s="21" t="s">
        <v>2</v>
      </c>
      <c r="C19" s="22">
        <v>0.36299999999999999</v>
      </c>
      <c r="D19" s="22">
        <v>0.436</v>
      </c>
      <c r="E19" s="22">
        <v>0.35</v>
      </c>
      <c r="F19" s="22">
        <v>0.42499999999999999</v>
      </c>
      <c r="G19" s="22">
        <v>0.432</v>
      </c>
      <c r="H19" s="22">
        <v>0.46200000000000002</v>
      </c>
      <c r="I19" s="22">
        <v>0.30199999999999999</v>
      </c>
      <c r="J19" s="22">
        <v>0.17899999999999999</v>
      </c>
    </row>
    <row r="20" spans="1:21" ht="14.25" customHeight="1" x14ac:dyDescent="0.2">
      <c r="A20" s="51" t="s">
        <v>3</v>
      </c>
      <c r="B20" s="23" t="s">
        <v>0</v>
      </c>
      <c r="C20" s="24">
        <v>6.0000000000000001E-3</v>
      </c>
      <c r="D20" s="24">
        <v>5.0000000000000001E-3</v>
      </c>
      <c r="E20" s="24">
        <v>6.0000000000000001E-3</v>
      </c>
      <c r="F20" s="24">
        <v>5.0000000000000001E-3</v>
      </c>
      <c r="G20" s="24">
        <v>4.0000000000000001E-3</v>
      </c>
      <c r="H20" s="24">
        <v>6.0000000000000001E-3</v>
      </c>
      <c r="I20" s="24">
        <v>5.0000000000000001E-3</v>
      </c>
      <c r="J20" s="24">
        <v>3.0000000000000001E-3</v>
      </c>
    </row>
    <row r="21" spans="1:21" ht="14.25" customHeight="1" x14ac:dyDescent="0.2">
      <c r="A21" s="51"/>
      <c r="B21" s="23" t="s">
        <v>1</v>
      </c>
      <c r="C21" s="24">
        <v>5.0000000000000001E-3</v>
      </c>
      <c r="D21" s="24">
        <v>5.0000000000000001E-3</v>
      </c>
      <c r="E21" s="24">
        <v>6.0000000000000001E-3</v>
      </c>
      <c r="F21" s="24">
        <v>5.0000000000000001E-3</v>
      </c>
      <c r="G21" s="24">
        <v>5.0000000000000001E-3</v>
      </c>
      <c r="H21" s="24">
        <v>6.0000000000000001E-3</v>
      </c>
      <c r="I21" s="24">
        <v>5.0000000000000001E-3</v>
      </c>
      <c r="J21" s="24">
        <v>5.0000000000000001E-3</v>
      </c>
    </row>
    <row r="22" spans="1:21" ht="20.25" x14ac:dyDescent="0.3">
      <c r="A22" s="51"/>
      <c r="B22" s="23" t="s">
        <v>2</v>
      </c>
      <c r="C22" s="24">
        <v>7.0000000000000001E-3</v>
      </c>
      <c r="D22" s="24">
        <v>6.0000000000000001E-3</v>
      </c>
      <c r="E22" s="24">
        <v>6.0000000000000001E-3</v>
      </c>
      <c r="F22" s="24">
        <v>5.0000000000000001E-3</v>
      </c>
      <c r="G22" s="24">
        <v>6.0000000000000001E-3</v>
      </c>
      <c r="H22" s="24">
        <v>4.0000000000000001E-3</v>
      </c>
      <c r="I22" s="24">
        <v>4.0000000000000001E-3</v>
      </c>
      <c r="J22" s="24">
        <v>4.0000000000000001E-3</v>
      </c>
      <c r="M22" s="4"/>
    </row>
    <row r="23" spans="1:21" x14ac:dyDescent="0.2">
      <c r="N23" s="53">
        <v>250</v>
      </c>
      <c r="O23" s="53">
        <v>125</v>
      </c>
      <c r="P23" s="53">
        <v>62.5</v>
      </c>
      <c r="Q23" s="53">
        <v>31.25</v>
      </c>
      <c r="R23" s="53">
        <v>15.62</v>
      </c>
      <c r="S23" s="53">
        <v>7.81</v>
      </c>
      <c r="T23" s="53">
        <v>3.91</v>
      </c>
      <c r="U23" s="53">
        <v>1.95</v>
      </c>
    </row>
    <row r="24" spans="1:21" ht="20.25" x14ac:dyDescent="0.3">
      <c r="A24" s="4"/>
      <c r="B24" s="4"/>
      <c r="K24" s="42"/>
      <c r="L24" s="41" t="s">
        <v>7</v>
      </c>
      <c r="M24" s="40" t="s">
        <v>13</v>
      </c>
      <c r="N24">
        <f t="shared" ref="N24:U24" si="0">(C26-C29)/(C30-C29)*100</f>
        <v>2.7247956403269749</v>
      </c>
      <c r="O24">
        <f t="shared" si="0"/>
        <v>2.6102610261026107</v>
      </c>
      <c r="P24">
        <f t="shared" si="0"/>
        <v>1.1680143755615455</v>
      </c>
      <c r="Q24">
        <f t="shared" si="0"/>
        <v>0.61068702290076349</v>
      </c>
      <c r="R24">
        <f t="shared" si="0"/>
        <v>0.44345898004434597</v>
      </c>
      <c r="S24">
        <f t="shared" si="0"/>
        <v>0.14461315979754163</v>
      </c>
      <c r="T24">
        <f t="shared" si="0"/>
        <v>8.3963056255247623E-2</v>
      </c>
      <c r="U24">
        <f t="shared" si="0"/>
        <v>-0.13140604467805508</v>
      </c>
    </row>
    <row r="25" spans="1:21" ht="27" x14ac:dyDescent="0.35">
      <c r="C25" s="11">
        <v>1</v>
      </c>
      <c r="D25" s="11">
        <v>2</v>
      </c>
      <c r="E25" s="11">
        <v>3</v>
      </c>
      <c r="F25" s="11">
        <v>4</v>
      </c>
      <c r="G25" s="11">
        <v>5</v>
      </c>
      <c r="H25" s="11">
        <v>6</v>
      </c>
      <c r="I25" s="11">
        <v>7</v>
      </c>
      <c r="J25" s="11">
        <v>8</v>
      </c>
      <c r="K25" s="42"/>
      <c r="L25" s="41" t="s">
        <v>8</v>
      </c>
      <c r="M25" s="40" t="s">
        <v>14</v>
      </c>
      <c r="N25">
        <f t="shared" ref="N25:U25" si="1">(C27-C29)/(C30-C29)*100</f>
        <v>48.047229791099006</v>
      </c>
      <c r="O25">
        <f t="shared" si="1"/>
        <v>1.8001800180017999</v>
      </c>
      <c r="P25">
        <f t="shared" si="1"/>
        <v>1.3477088948787057</v>
      </c>
      <c r="Q25">
        <f t="shared" si="1"/>
        <v>0.99236641221374033</v>
      </c>
      <c r="R25">
        <f t="shared" si="1"/>
        <v>0.88691796008869217</v>
      </c>
      <c r="S25">
        <f t="shared" si="1"/>
        <v>0.79537237888647849</v>
      </c>
      <c r="T25">
        <f t="shared" si="1"/>
        <v>-0.16792611251049525</v>
      </c>
      <c r="U25">
        <f t="shared" si="1"/>
        <v>-0.39421813403416561</v>
      </c>
    </row>
    <row r="26" spans="1:21" ht="20.25" x14ac:dyDescent="0.3">
      <c r="A26" s="43" t="s">
        <v>7</v>
      </c>
      <c r="B26" s="6"/>
      <c r="C26" s="6">
        <f t="shared" ref="C26:J26" si="2">AVERAGE(C5:C7)</f>
        <v>2.233333333333333E-2</v>
      </c>
      <c r="D26" s="6">
        <f t="shared" si="2"/>
        <v>1.7000000000000001E-2</v>
      </c>
      <c r="E26" s="6">
        <f t="shared" si="2"/>
        <v>1.1000000000000001E-2</v>
      </c>
      <c r="F26" s="6">
        <f t="shared" si="2"/>
        <v>8.0000000000000002E-3</v>
      </c>
      <c r="G26" s="6">
        <f t="shared" si="2"/>
        <v>7.3333333333333332E-3</v>
      </c>
      <c r="H26" s="6">
        <f t="shared" si="2"/>
        <v>5.6666666666666671E-3</v>
      </c>
      <c r="I26" s="6">
        <f t="shared" si="2"/>
        <v>5.3333333333333332E-3</v>
      </c>
      <c r="J26" s="6">
        <f t="shared" si="2"/>
        <v>4.6666666666666671E-3</v>
      </c>
      <c r="K26" s="42"/>
      <c r="L26" s="41" t="s">
        <v>6</v>
      </c>
      <c r="M26" s="40" t="s">
        <v>15</v>
      </c>
      <c r="N26">
        <f t="shared" ref="N26:U26" si="3">(C28-C29)/(C30-C29)*100</f>
        <v>34.150772025431429</v>
      </c>
      <c r="O26">
        <f t="shared" si="3"/>
        <v>2.3402340234023407</v>
      </c>
      <c r="P26">
        <f t="shared" si="3"/>
        <v>1.9766397124887685</v>
      </c>
      <c r="Q26">
        <f t="shared" si="3"/>
        <v>0.9160305343511449</v>
      </c>
      <c r="R26">
        <f t="shared" si="3"/>
        <v>0.36954915003695499</v>
      </c>
      <c r="S26">
        <f t="shared" si="3"/>
        <v>0.21691973969631254</v>
      </c>
      <c r="T26">
        <f t="shared" si="3"/>
        <v>0.16792611251049547</v>
      </c>
      <c r="U26">
        <f t="shared" si="3"/>
        <v>0.13140604467805508</v>
      </c>
    </row>
    <row r="27" spans="1:21" ht="20.25" x14ac:dyDescent="0.3">
      <c r="A27" s="44" t="s">
        <v>8</v>
      </c>
      <c r="B27" s="7"/>
      <c r="C27" s="7">
        <f t="shared" ref="C27:J27" si="4">AVERAGE(C8:C10)</f>
        <v>0.18866666666666668</v>
      </c>
      <c r="D27" s="7">
        <f t="shared" si="4"/>
        <v>1.3999999999999999E-2</v>
      </c>
      <c r="E27" s="7">
        <f t="shared" si="4"/>
        <v>1.1666666666666665E-2</v>
      </c>
      <c r="F27" s="7">
        <f t="shared" si="4"/>
        <v>9.6666666666666654E-3</v>
      </c>
      <c r="G27" s="7">
        <f t="shared" si="4"/>
        <v>9.3333333333333341E-3</v>
      </c>
      <c r="H27" s="7">
        <f t="shared" si="4"/>
        <v>8.6666666666666663E-3</v>
      </c>
      <c r="I27" s="7">
        <f t="shared" si="4"/>
        <v>4.333333333333334E-3</v>
      </c>
      <c r="J27" s="7">
        <f t="shared" si="4"/>
        <v>4.0000000000000001E-3</v>
      </c>
      <c r="K27" s="4"/>
      <c r="L27" s="25"/>
    </row>
    <row r="28" spans="1:21" ht="20.25" x14ac:dyDescent="0.3">
      <c r="A28" s="45" t="s">
        <v>6</v>
      </c>
      <c r="B28" s="5"/>
      <c r="C28" s="5">
        <f>AVERAGE(C11:C13)</f>
        <v>0.13766666666666669</v>
      </c>
      <c r="D28" s="5">
        <f>AVERAGE(D11:D13)</f>
        <v>1.6E-2</v>
      </c>
      <c r="E28" s="5">
        <f>AVERAGE(E11:E13)</f>
        <v>1.3999999999999999E-2</v>
      </c>
      <c r="F28" s="5">
        <f>AVERAGE(F11:F13)</f>
        <v>9.3333333333333324E-3</v>
      </c>
      <c r="G28" s="5">
        <f>AVERAGE(G11:G12)</f>
        <v>7.0000000000000001E-3</v>
      </c>
      <c r="H28" s="5">
        <f>AVERAGE(H11:H13)</f>
        <v>6.000000000000001E-3</v>
      </c>
      <c r="I28" s="5">
        <f>AVERAGE(I11:I13)</f>
        <v>5.6666666666666671E-3</v>
      </c>
      <c r="J28" s="5">
        <f>AVERAGE(J11:J13)</f>
        <v>5.3333333333333332E-3</v>
      </c>
      <c r="K28" s="4"/>
    </row>
    <row r="29" spans="1:21" ht="20.25" x14ac:dyDescent="0.3">
      <c r="A29" s="46" t="s">
        <v>4</v>
      </c>
      <c r="B29" s="8"/>
      <c r="C29" s="8">
        <f t="shared" ref="C29:J29" si="5">AVERAGE(C14:C16)</f>
        <v>1.2333333333333333E-2</v>
      </c>
      <c r="D29" s="8">
        <f t="shared" si="5"/>
        <v>7.3333333333333332E-3</v>
      </c>
      <c r="E29" s="8">
        <f t="shared" si="5"/>
        <v>6.6666666666666671E-3</v>
      </c>
      <c r="F29" s="8">
        <f t="shared" si="5"/>
        <v>5.3333333333333332E-3</v>
      </c>
      <c r="G29" s="8">
        <f t="shared" si="5"/>
        <v>5.3333333333333332E-3</v>
      </c>
      <c r="H29" s="8">
        <f t="shared" si="5"/>
        <v>5.0000000000000001E-3</v>
      </c>
      <c r="I29" s="8">
        <f t="shared" si="5"/>
        <v>5.0000000000000001E-3</v>
      </c>
      <c r="J29" s="8">
        <f t="shared" si="5"/>
        <v>5.0000000000000001E-3</v>
      </c>
    </row>
    <row r="30" spans="1:21" ht="20.25" x14ac:dyDescent="0.3">
      <c r="A30" s="47" t="s">
        <v>10</v>
      </c>
      <c r="B30" s="9"/>
      <c r="C30" s="9">
        <f>AVERAGE(C17:C19)</f>
        <v>0.3793333333333333</v>
      </c>
      <c r="D30" s="9">
        <f>AVERAGE(E17:E19)</f>
        <v>0.37766666666666665</v>
      </c>
      <c r="E30" s="9">
        <f t="shared" ref="E30:J30" si="6">AVERAGE(E17:E19)</f>
        <v>0.37766666666666665</v>
      </c>
      <c r="F30" s="9">
        <f t="shared" si="6"/>
        <v>0.442</v>
      </c>
      <c r="G30" s="9">
        <f t="shared" si="6"/>
        <v>0.45633333333333331</v>
      </c>
      <c r="H30" s="9">
        <f t="shared" si="6"/>
        <v>0.46600000000000003</v>
      </c>
      <c r="I30" s="9">
        <f t="shared" si="6"/>
        <v>0.40199999999999997</v>
      </c>
      <c r="J30" s="9">
        <f t="shared" si="6"/>
        <v>0.25866666666666666</v>
      </c>
    </row>
    <row r="31" spans="1:21" ht="20.25" x14ac:dyDescent="0.3">
      <c r="A31" s="48" t="s">
        <v>9</v>
      </c>
      <c r="B31" s="10"/>
      <c r="C31" s="10">
        <f t="shared" ref="C31:J31" si="7">AVERAGE(C20:C22)</f>
        <v>5.9999999999999993E-3</v>
      </c>
      <c r="D31" s="10">
        <f t="shared" si="7"/>
        <v>5.3333333333333332E-3</v>
      </c>
      <c r="E31" s="10">
        <f t="shared" si="7"/>
        <v>6.000000000000001E-3</v>
      </c>
      <c r="F31" s="10">
        <f t="shared" si="7"/>
        <v>5.0000000000000001E-3</v>
      </c>
      <c r="G31" s="10">
        <f t="shared" si="7"/>
        <v>5.0000000000000001E-3</v>
      </c>
      <c r="H31" s="10">
        <f t="shared" si="7"/>
        <v>5.3333333333333332E-3</v>
      </c>
      <c r="I31" s="10">
        <f t="shared" si="7"/>
        <v>4.6666666666666671E-3</v>
      </c>
      <c r="J31" s="10">
        <f t="shared" si="7"/>
        <v>4.0000000000000001E-3</v>
      </c>
    </row>
    <row r="34" spans="1:10" ht="15.75" x14ac:dyDescent="0.25">
      <c r="A34" s="29" t="s">
        <v>11</v>
      </c>
      <c r="B34" s="32" t="s">
        <v>7</v>
      </c>
      <c r="C34" s="27">
        <f t="shared" ref="C34:J34" si="8">STDEV(C5:C7)</f>
        <v>3.5118845842842463E-3</v>
      </c>
      <c r="D34" s="27">
        <f t="shared" si="8"/>
        <v>2E-3</v>
      </c>
      <c r="E34" s="27">
        <f t="shared" si="8"/>
        <v>1E-3</v>
      </c>
      <c r="F34" s="27">
        <f t="shared" si="8"/>
        <v>1.7320508075688767E-3</v>
      </c>
      <c r="G34" s="27">
        <f t="shared" si="8"/>
        <v>1.1547005383792516E-3</v>
      </c>
      <c r="H34" s="27">
        <f t="shared" si="8"/>
        <v>1.5275252316519468E-3</v>
      </c>
      <c r="I34" s="27">
        <f t="shared" si="8"/>
        <v>1.5275252316519468E-3</v>
      </c>
      <c r="J34" s="27">
        <f t="shared" si="8"/>
        <v>5.773502691896258E-4</v>
      </c>
    </row>
    <row r="35" spans="1:10" ht="15.75" x14ac:dyDescent="0.25">
      <c r="A35" s="31"/>
      <c r="B35" s="34" t="s">
        <v>8</v>
      </c>
      <c r="C35" s="28">
        <f t="shared" ref="C35:J35" si="9">STDEV(C8:C10)</f>
        <v>1.7039170558842742E-2</v>
      </c>
      <c r="D35" s="28">
        <f t="shared" si="9"/>
        <v>1.7320508075688778E-3</v>
      </c>
      <c r="E35" s="28">
        <f t="shared" si="9"/>
        <v>2.3094010767585032E-3</v>
      </c>
      <c r="F35" s="28">
        <f t="shared" si="9"/>
        <v>3.2145502536643222E-3</v>
      </c>
      <c r="G35" s="28">
        <f t="shared" si="9"/>
        <v>5.1316014394468821E-3</v>
      </c>
      <c r="H35" s="28">
        <f t="shared" si="9"/>
        <v>3.5118845842842471E-3</v>
      </c>
      <c r="I35" s="28">
        <f t="shared" si="9"/>
        <v>5.773502691896258E-4</v>
      </c>
      <c r="J35" s="28">
        <f t="shared" si="9"/>
        <v>1E-3</v>
      </c>
    </row>
    <row r="36" spans="1:10" ht="15.75" x14ac:dyDescent="0.25">
      <c r="A36" s="33"/>
      <c r="B36" s="30" t="s">
        <v>6</v>
      </c>
      <c r="C36" s="26">
        <f t="shared" ref="C36:J36" si="10">STDEV(C11:C13)</f>
        <v>9.5043849529221625E-3</v>
      </c>
      <c r="D36" s="26">
        <f t="shared" si="10"/>
        <v>3.4641016151377535E-3</v>
      </c>
      <c r="E36" s="26">
        <f t="shared" si="10"/>
        <v>1.7320508075688767E-3</v>
      </c>
      <c r="F36" s="26">
        <f t="shared" si="10"/>
        <v>2.8867513459481281E-3</v>
      </c>
      <c r="G36" s="26">
        <f t="shared" si="10"/>
        <v>1.1547005383792516E-3</v>
      </c>
      <c r="H36" s="26">
        <f t="shared" si="10"/>
        <v>1E-3</v>
      </c>
      <c r="I36" s="26">
        <f t="shared" si="10"/>
        <v>1.1547005383792516E-3</v>
      </c>
      <c r="J36" s="26">
        <f t="shared" si="10"/>
        <v>5.773502691896258E-4</v>
      </c>
    </row>
    <row r="37" spans="1:10" ht="15.75" x14ac:dyDescent="0.25">
      <c r="A37" s="29"/>
    </row>
    <row r="39" spans="1:10" ht="15.75" x14ac:dyDescent="0.25">
      <c r="A39" s="29" t="s">
        <v>12</v>
      </c>
      <c r="B39" s="37" t="s">
        <v>7</v>
      </c>
      <c r="C39" s="38">
        <f>C34 *100</f>
        <v>0.35118845842842461</v>
      </c>
      <c r="D39" s="38">
        <f xml:space="preserve"> D34*100</f>
        <v>0.2</v>
      </c>
      <c r="E39" s="38">
        <f>E34 *100</f>
        <v>0.1</v>
      </c>
      <c r="F39" s="38">
        <f t="shared" ref="F39:J41" si="11" xml:space="preserve"> F34*100</f>
        <v>0.17320508075688767</v>
      </c>
      <c r="G39" s="38">
        <f t="shared" si="11"/>
        <v>0.11547005383792516</v>
      </c>
      <c r="H39" s="38">
        <f t="shared" si="11"/>
        <v>0.15275252316519469</v>
      </c>
      <c r="I39" s="38">
        <f t="shared" si="11"/>
        <v>0.15275252316519469</v>
      </c>
      <c r="J39" s="38">
        <f t="shared" si="11"/>
        <v>5.7735026918962581E-2</v>
      </c>
    </row>
    <row r="40" spans="1:10" ht="15" x14ac:dyDescent="0.2">
      <c r="A40" s="35"/>
      <c r="B40" s="36" t="s">
        <v>8</v>
      </c>
      <c r="C40">
        <f xml:space="preserve"> C35*100</f>
        <v>1.7039170558842742</v>
      </c>
      <c r="D40">
        <f xml:space="preserve"> D35*100</f>
        <v>0.17320508075688779</v>
      </c>
      <c r="E40">
        <f>E35*100</f>
        <v>0.23094010767585033</v>
      </c>
      <c r="F40">
        <f t="shared" si="11"/>
        <v>0.32145502536643222</v>
      </c>
      <c r="G40">
        <f t="shared" si="11"/>
        <v>0.51316014394468823</v>
      </c>
      <c r="H40">
        <f t="shared" si="11"/>
        <v>0.35118845842842472</v>
      </c>
      <c r="I40">
        <f t="shared" si="11"/>
        <v>5.7735026918962581E-2</v>
      </c>
      <c r="J40">
        <f t="shared" si="11"/>
        <v>0.1</v>
      </c>
    </row>
    <row r="41" spans="1:10" ht="15" x14ac:dyDescent="0.2">
      <c r="B41" s="30" t="s">
        <v>6</v>
      </c>
      <c r="C41" s="26">
        <f>C36*100</f>
        <v>0.95043849529221625</v>
      </c>
      <c r="D41" s="26">
        <f>D36*100</f>
        <v>0.34641016151377535</v>
      </c>
      <c r="E41" s="26">
        <f>E36*100</f>
        <v>0.17320508075688767</v>
      </c>
      <c r="F41" s="26">
        <f t="shared" si="11"/>
        <v>0.28867513459481281</v>
      </c>
      <c r="G41" s="26">
        <f t="shared" si="11"/>
        <v>0.11547005383792516</v>
      </c>
      <c r="H41" s="26">
        <f t="shared" si="11"/>
        <v>0.1</v>
      </c>
      <c r="I41" s="26">
        <f t="shared" si="11"/>
        <v>0.11547005383792516</v>
      </c>
      <c r="J41" s="26">
        <f t="shared" si="11"/>
        <v>5.7735026918962581E-2</v>
      </c>
    </row>
  </sheetData>
  <mergeCells count="3">
    <mergeCell ref="A8:A10"/>
    <mergeCell ref="A20:A22"/>
    <mergeCell ref="A17:A19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Mahdi Bakhshi</dc:creator>
  <cp:lastModifiedBy>azartahghighi</cp:lastModifiedBy>
  <cp:lastPrinted>2024-10-12T07:17:20Z</cp:lastPrinted>
  <dcterms:created xsi:type="dcterms:W3CDTF">2024-10-12T05:52:07Z</dcterms:created>
  <dcterms:modified xsi:type="dcterms:W3CDTF">2025-07-15T10:59:29Z</dcterms:modified>
</cp:coreProperties>
</file>