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ARDIA-ES\دانشجویان-مقالات\نسرین صابری- دکترا- علم و صنعت\مقاله 2-باکتری\"/>
    </mc:Choice>
  </mc:AlternateContent>
  <bookViews>
    <workbookView xWindow="-120" yWindow="-120" windowWidth="20730" windowHeight="11160" activeTab="3"/>
  </bookViews>
  <sheets>
    <sheet name="3" sheetId="1" r:id="rId1"/>
    <sheet name="4" sheetId="5" r:id="rId2"/>
    <sheet name="6" sheetId="6" r:id="rId3"/>
    <sheet name="Sheet1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7" l="1"/>
  <c r="T7" i="7"/>
  <c r="Z7" i="7"/>
  <c r="AB7" i="7" s="1"/>
  <c r="Z8" i="7"/>
  <c r="AB8" i="7" s="1"/>
  <c r="T23" i="7"/>
  <c r="Z28" i="7"/>
  <c r="AB28" i="7" s="1"/>
  <c r="T28" i="7"/>
  <c r="V28" i="7" s="1"/>
  <c r="X28" i="7" s="1"/>
  <c r="Z27" i="7"/>
  <c r="AB27" i="7" s="1"/>
  <c r="T27" i="7"/>
  <c r="Z26" i="7"/>
  <c r="AB26" i="7" s="1"/>
  <c r="T26" i="7"/>
  <c r="V26" i="7" s="1"/>
  <c r="X26" i="7" s="1"/>
  <c r="Z25" i="7"/>
  <c r="AB25" i="7" s="1"/>
  <c r="T25" i="7"/>
  <c r="Z24" i="7"/>
  <c r="AB24" i="7" s="1"/>
  <c r="T24" i="7"/>
  <c r="V24" i="7" s="1"/>
  <c r="X24" i="7" s="1"/>
  <c r="Z23" i="7"/>
  <c r="AB23" i="7" s="1"/>
  <c r="Z6" i="7"/>
  <c r="AB6" i="7" s="1"/>
  <c r="T6" i="7"/>
  <c r="Z5" i="7"/>
  <c r="AB5" i="7" s="1"/>
  <c r="T5" i="7"/>
  <c r="Z4" i="7"/>
  <c r="AB4" i="7" s="1"/>
  <c r="T4" i="7"/>
  <c r="Z3" i="7"/>
  <c r="AB3" i="7" s="1"/>
  <c r="T3" i="7"/>
  <c r="T13" i="7"/>
  <c r="Z18" i="7"/>
  <c r="AB18" i="7" s="1"/>
  <c r="T18" i="7"/>
  <c r="V18" i="7" s="1"/>
  <c r="X18" i="7" s="1"/>
  <c r="Z17" i="7"/>
  <c r="AB17" i="7" s="1"/>
  <c r="T17" i="7"/>
  <c r="Z16" i="7"/>
  <c r="AB16" i="7" s="1"/>
  <c r="T16" i="7"/>
  <c r="V16" i="7" s="1"/>
  <c r="X16" i="7" s="1"/>
  <c r="Z15" i="7"/>
  <c r="AB15" i="7" s="1"/>
  <c r="T15" i="7"/>
  <c r="Z14" i="7"/>
  <c r="AB14" i="7" s="1"/>
  <c r="T14" i="7"/>
  <c r="V14" i="7" s="1"/>
  <c r="X14" i="7" s="1"/>
  <c r="Z13" i="7"/>
  <c r="AB13" i="7" s="1"/>
  <c r="I19" i="6"/>
  <c r="I21" i="6" s="1"/>
  <c r="H19" i="6"/>
  <c r="H21" i="6" s="1"/>
  <c r="G19" i="6"/>
  <c r="G21" i="6" s="1"/>
  <c r="F19" i="6"/>
  <c r="F21" i="6" s="1"/>
  <c r="E19" i="6"/>
  <c r="E21" i="6" s="1"/>
  <c r="D19" i="6"/>
  <c r="D21" i="6" s="1"/>
  <c r="I13" i="6"/>
  <c r="D15" i="6" s="1"/>
  <c r="D17" i="6" s="1"/>
  <c r="H13" i="6"/>
  <c r="G13" i="6"/>
  <c r="F13" i="6"/>
  <c r="E13" i="6"/>
  <c r="D13" i="6"/>
  <c r="I19" i="5"/>
  <c r="I21" i="5" s="1"/>
  <c r="H19" i="5"/>
  <c r="H21" i="5" s="1"/>
  <c r="G19" i="5"/>
  <c r="G21" i="5" s="1"/>
  <c r="F19" i="5"/>
  <c r="F21" i="5" s="1"/>
  <c r="E19" i="5"/>
  <c r="E21" i="5" s="1"/>
  <c r="D19" i="5"/>
  <c r="D21" i="5" s="1"/>
  <c r="I13" i="5"/>
  <c r="I15" i="5" s="1"/>
  <c r="I17" i="5" s="1"/>
  <c r="H13" i="5"/>
  <c r="G13" i="5"/>
  <c r="F13" i="5"/>
  <c r="E13" i="5"/>
  <c r="D13" i="5"/>
  <c r="G19" i="1"/>
  <c r="G21" i="1" s="1"/>
  <c r="G13" i="1"/>
  <c r="H13" i="1"/>
  <c r="E13" i="1"/>
  <c r="F13" i="1"/>
  <c r="I13" i="1"/>
  <c r="I15" i="1" s="1"/>
  <c r="D13" i="1"/>
  <c r="H19" i="1"/>
  <c r="H21" i="1" s="1"/>
  <c r="E19" i="1"/>
  <c r="E21" i="1" s="1"/>
  <c r="F19" i="1"/>
  <c r="F21" i="1" s="1"/>
  <c r="I19" i="1"/>
  <c r="I21" i="1" s="1"/>
  <c r="D19" i="1"/>
  <c r="D21" i="1" s="1"/>
  <c r="V15" i="7" l="1"/>
  <c r="X15" i="7" s="1"/>
  <c r="V17" i="7"/>
  <c r="X17" i="7" s="1"/>
  <c r="V7" i="7"/>
  <c r="X7" i="7" s="1"/>
  <c r="V4" i="7"/>
  <c r="X4" i="7" s="1"/>
  <c r="V13" i="7"/>
  <c r="X13" i="7" s="1"/>
  <c r="V8" i="7"/>
  <c r="X8" i="7" s="1"/>
  <c r="V25" i="7"/>
  <c r="X25" i="7" s="1"/>
  <c r="V27" i="7"/>
  <c r="X27" i="7" s="1"/>
  <c r="V3" i="7"/>
  <c r="X3" i="7" s="1"/>
  <c r="V6" i="7"/>
  <c r="X6" i="7" s="1"/>
  <c r="V5" i="7"/>
  <c r="X5" i="7" s="1"/>
  <c r="V23" i="7"/>
  <c r="X23" i="7" s="1"/>
  <c r="H15" i="6"/>
  <c r="H17" i="6" s="1"/>
  <c r="G15" i="6"/>
  <c r="G17" i="6" s="1"/>
  <c r="H15" i="5"/>
  <c r="H17" i="5" s="1"/>
  <c r="D15" i="5"/>
  <c r="D17" i="5" s="1"/>
  <c r="G15" i="5"/>
  <c r="G17" i="5" s="1"/>
  <c r="F15" i="5"/>
  <c r="F17" i="5" s="1"/>
  <c r="F15" i="6"/>
  <c r="F17" i="6" s="1"/>
  <c r="I15" i="6"/>
  <c r="I17" i="6" s="1"/>
  <c r="E15" i="6"/>
  <c r="E17" i="6" s="1"/>
  <c r="E15" i="5"/>
  <c r="E17" i="5" s="1"/>
  <c r="H15" i="1"/>
  <c r="H17" i="1" s="1"/>
  <c r="G15" i="1"/>
  <c r="G17" i="1" s="1"/>
  <c r="I17" i="1"/>
  <c r="F15" i="1"/>
  <c r="F17" i="1" s="1"/>
  <c r="E15" i="1"/>
  <c r="E17" i="1" s="1"/>
  <c r="D15" i="1"/>
  <c r="D17" i="1" s="1"/>
</calcChain>
</file>

<file path=xl/sharedStrings.xml><?xml version="1.0" encoding="utf-8"?>
<sst xmlns="http://schemas.openxmlformats.org/spreadsheetml/2006/main" count="77" uniqueCount="22">
  <si>
    <t>Control</t>
  </si>
  <si>
    <t>Average</t>
  </si>
  <si>
    <t>% Viability</t>
  </si>
  <si>
    <t>STDEV</t>
  </si>
  <si>
    <t>% STDEV</t>
  </si>
  <si>
    <t>Control+</t>
  </si>
  <si>
    <t>100X</t>
  </si>
  <si>
    <t>200X</t>
  </si>
  <si>
    <t>400X</t>
  </si>
  <si>
    <t>800X</t>
  </si>
  <si>
    <t>compound 4</t>
  </si>
  <si>
    <t>compound6</t>
  </si>
  <si>
    <t>compound 3</t>
  </si>
  <si>
    <t>MIC</t>
  </si>
  <si>
    <t>2MIC</t>
  </si>
  <si>
    <t>4MIC</t>
  </si>
  <si>
    <t>8MIC</t>
  </si>
  <si>
    <t>5b</t>
  </si>
  <si>
    <t>شماره گذاری قدیمی</t>
  </si>
  <si>
    <t xml:space="preserve">شماره گذاری جدید </t>
  </si>
  <si>
    <t>5d</t>
  </si>
  <si>
    <t>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</si>
</sst>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6600"/>
      <color rgb="FF1D2C12"/>
      <color rgb="FFB44900"/>
      <color rgb="FF001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'3'!$D$21:$I$21</c:f>
                <c:numCache>
                  <c:formatCode>General</c:formatCode>
                  <c:ptCount val="6"/>
                  <c:pt idx="0">
                    <c:v>0.22173557826083443</c:v>
                  </c:pt>
                  <c:pt idx="1">
                    <c:v>0.35939764421413006</c:v>
                  </c:pt>
                  <c:pt idx="2">
                    <c:v>1.7301252363147972</c:v>
                  </c:pt>
                  <c:pt idx="3">
                    <c:v>1.2632629707758143</c:v>
                  </c:pt>
                  <c:pt idx="4">
                    <c:v>0.34156502553198664</c:v>
                  </c:pt>
                  <c:pt idx="5">
                    <c:v>1.2301761391497301</c:v>
                  </c:pt>
                </c:numCache>
              </c:numRef>
            </c:plus>
            <c:minus>
              <c:numRef>
                <c:f>'3'!$D$21:$I$21</c:f>
                <c:numCache>
                  <c:formatCode>General</c:formatCode>
                  <c:ptCount val="6"/>
                  <c:pt idx="0">
                    <c:v>0.22173557826083443</c:v>
                  </c:pt>
                  <c:pt idx="1">
                    <c:v>0.35939764421413006</c:v>
                  </c:pt>
                  <c:pt idx="2">
                    <c:v>1.7301252363147972</c:v>
                  </c:pt>
                  <c:pt idx="3">
                    <c:v>1.2632629707758143</c:v>
                  </c:pt>
                  <c:pt idx="4">
                    <c:v>0.34156502553198664</c:v>
                  </c:pt>
                  <c:pt idx="5">
                    <c:v>1.2301761391497301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'3'!$D$5:$I$5</c:f>
              <c:strCache>
                <c:ptCount val="6"/>
                <c:pt idx="0">
                  <c:v>100X</c:v>
                </c:pt>
                <c:pt idx="1">
                  <c:v>200X</c:v>
                </c:pt>
                <c:pt idx="2">
                  <c:v>400X</c:v>
                </c:pt>
                <c:pt idx="3">
                  <c:v>800X</c:v>
                </c:pt>
                <c:pt idx="4">
                  <c:v>Control+</c:v>
                </c:pt>
                <c:pt idx="5">
                  <c:v>Control</c:v>
                </c:pt>
              </c:strCache>
            </c:strRef>
          </c:cat>
          <c:val>
            <c:numRef>
              <c:f>'3'!$D$17:$I$17</c:f>
              <c:numCache>
                <c:formatCode>General</c:formatCode>
                <c:ptCount val="6"/>
                <c:pt idx="0">
                  <c:v>3.9137380191693292</c:v>
                </c:pt>
                <c:pt idx="1">
                  <c:v>9.9840255591054312</c:v>
                </c:pt>
                <c:pt idx="2">
                  <c:v>53.35463258785942</c:v>
                </c:pt>
                <c:pt idx="3">
                  <c:v>72.12460063897764</c:v>
                </c:pt>
                <c:pt idx="4">
                  <c:v>4.9520766773162936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A0-4EB0-B467-8720D218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332960"/>
        <c:axId val="129333352"/>
      </c:barChart>
      <c:catAx>
        <c:axId val="12933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9333352"/>
        <c:crosses val="autoZero"/>
        <c:auto val="1"/>
        <c:lblAlgn val="ctr"/>
        <c:lblOffset val="100"/>
        <c:noMultiLvlLbl val="0"/>
      </c:catAx>
      <c:valAx>
        <c:axId val="129333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Viability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933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'4'!$D$21:$I$21</c:f>
                <c:numCache>
                  <c:formatCode>General</c:formatCode>
                  <c:ptCount val="6"/>
                  <c:pt idx="0">
                    <c:v>0.793200268952717</c:v>
                  </c:pt>
                  <c:pt idx="1">
                    <c:v>0.3872983346207417</c:v>
                  </c:pt>
                  <c:pt idx="2">
                    <c:v>0.86554414483991859</c:v>
                  </c:pt>
                  <c:pt idx="3">
                    <c:v>0.95393920141694444</c:v>
                  </c:pt>
                  <c:pt idx="4">
                    <c:v>0.34156502553198664</c:v>
                  </c:pt>
                  <c:pt idx="5">
                    <c:v>1.1786291472158099</c:v>
                  </c:pt>
                </c:numCache>
              </c:numRef>
            </c:plus>
            <c:minus>
              <c:numRef>
                <c:f>'4'!$D$21:$I$21</c:f>
                <c:numCache>
                  <c:formatCode>General</c:formatCode>
                  <c:ptCount val="6"/>
                  <c:pt idx="0">
                    <c:v>0.793200268952717</c:v>
                  </c:pt>
                  <c:pt idx="1">
                    <c:v>0.3872983346207417</c:v>
                  </c:pt>
                  <c:pt idx="2">
                    <c:v>0.86554414483991859</c:v>
                  </c:pt>
                  <c:pt idx="3">
                    <c:v>0.95393920141694444</c:v>
                  </c:pt>
                  <c:pt idx="4">
                    <c:v>0.34156502553198664</c:v>
                  </c:pt>
                  <c:pt idx="5">
                    <c:v>1.1786291472158099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'4'!$D$5:$I$5</c:f>
              <c:strCache>
                <c:ptCount val="6"/>
                <c:pt idx="0">
                  <c:v>100X</c:v>
                </c:pt>
                <c:pt idx="1">
                  <c:v>200X</c:v>
                </c:pt>
                <c:pt idx="2">
                  <c:v>400X</c:v>
                </c:pt>
                <c:pt idx="3">
                  <c:v>800X</c:v>
                </c:pt>
                <c:pt idx="4">
                  <c:v>Control+</c:v>
                </c:pt>
                <c:pt idx="5">
                  <c:v>Control</c:v>
                </c:pt>
              </c:strCache>
            </c:strRef>
          </c:cat>
          <c:val>
            <c:numRef>
              <c:f>'4'!$D$17:$I$17</c:f>
              <c:numCache>
                <c:formatCode>General</c:formatCode>
                <c:ptCount val="6"/>
                <c:pt idx="0">
                  <c:v>12.757201646090536</c:v>
                </c:pt>
                <c:pt idx="1">
                  <c:v>69.958847736625515</c:v>
                </c:pt>
                <c:pt idx="2">
                  <c:v>79.094650205761326</c:v>
                </c:pt>
                <c:pt idx="3">
                  <c:v>90.370370370370352</c:v>
                </c:pt>
                <c:pt idx="4">
                  <c:v>5.1028806584362139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CA-4F3E-B72F-F89304A2A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334136"/>
        <c:axId val="129334528"/>
      </c:barChart>
      <c:catAx>
        <c:axId val="129334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9334528"/>
        <c:crosses val="autoZero"/>
        <c:auto val="1"/>
        <c:lblAlgn val="ctr"/>
        <c:lblOffset val="100"/>
        <c:noMultiLvlLbl val="0"/>
      </c:catAx>
      <c:valAx>
        <c:axId val="129334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Viability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9334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'6'!$D$21:$I$21</c:f>
                <c:numCache>
                  <c:formatCode>General</c:formatCode>
                  <c:ptCount val="6"/>
                  <c:pt idx="0">
                    <c:v>0.629152869605895</c:v>
                  </c:pt>
                  <c:pt idx="1">
                    <c:v>0.95568474578876295</c:v>
                  </c:pt>
                  <c:pt idx="2">
                    <c:v>0.94162979278836667</c:v>
                  </c:pt>
                  <c:pt idx="3">
                    <c:v>2.2278539748675921</c:v>
                  </c:pt>
                  <c:pt idx="4">
                    <c:v>0.34156502553198664</c:v>
                  </c:pt>
                  <c:pt idx="5">
                    <c:v>1.1786291472158099</c:v>
                  </c:pt>
                </c:numCache>
              </c:numRef>
            </c:plus>
            <c:minus>
              <c:numRef>
                <c:f>'6'!$D$21:$I$21</c:f>
                <c:numCache>
                  <c:formatCode>General</c:formatCode>
                  <c:ptCount val="6"/>
                  <c:pt idx="0">
                    <c:v>0.629152869605895</c:v>
                  </c:pt>
                  <c:pt idx="1">
                    <c:v>0.95568474578876295</c:v>
                  </c:pt>
                  <c:pt idx="2">
                    <c:v>0.94162979278836667</c:v>
                  </c:pt>
                  <c:pt idx="3">
                    <c:v>2.2278539748675921</c:v>
                  </c:pt>
                  <c:pt idx="4">
                    <c:v>0.34156502553198664</c:v>
                  </c:pt>
                  <c:pt idx="5">
                    <c:v>1.1786291472158099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'6'!$D$5:$I$5</c:f>
              <c:strCache>
                <c:ptCount val="6"/>
                <c:pt idx="0">
                  <c:v>100X</c:v>
                </c:pt>
                <c:pt idx="1">
                  <c:v>200X</c:v>
                </c:pt>
                <c:pt idx="2">
                  <c:v>400X</c:v>
                </c:pt>
                <c:pt idx="3">
                  <c:v>800X</c:v>
                </c:pt>
                <c:pt idx="4">
                  <c:v>Control+</c:v>
                </c:pt>
                <c:pt idx="5">
                  <c:v>Control</c:v>
                </c:pt>
              </c:strCache>
            </c:strRef>
          </c:cat>
          <c:val>
            <c:numRef>
              <c:f>'6'!$D$17:$I$17</c:f>
              <c:numCache>
                <c:formatCode>General</c:formatCode>
                <c:ptCount val="6"/>
                <c:pt idx="0">
                  <c:v>26.41975308641975</c:v>
                </c:pt>
                <c:pt idx="1">
                  <c:v>76.707818930041142</c:v>
                </c:pt>
                <c:pt idx="2">
                  <c:v>93.497942386831284</c:v>
                </c:pt>
                <c:pt idx="3">
                  <c:v>94.650205761316869</c:v>
                </c:pt>
                <c:pt idx="4">
                  <c:v>5.1028806584362139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E-4CAB-AF9F-68E07FB89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335312"/>
        <c:axId val="131013168"/>
      </c:barChart>
      <c:catAx>
        <c:axId val="12933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31013168"/>
        <c:crosses val="autoZero"/>
        <c:auto val="1"/>
        <c:lblAlgn val="ctr"/>
        <c:lblOffset val="100"/>
        <c:noMultiLvlLbl val="0"/>
      </c:catAx>
      <c:valAx>
        <c:axId val="1310131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Viability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2933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6907261592301"/>
          <c:y val="7.3495917177019532E-2"/>
          <c:w val="0.8630531496062992"/>
          <c:h val="0.68065835520559925"/>
        </c:manualLayout>
      </c:layout>
      <c:barChart>
        <c:barDir val="col"/>
        <c:grouping val="clustered"/>
        <c:varyColors val="0"/>
        <c:ser>
          <c:idx val="0"/>
          <c:order val="0"/>
          <c:tx>
            <c:v>5b</c:v>
          </c:tx>
          <c:spPr>
            <a:pattFill prst="dotDmnd">
              <a:fgClr>
                <a:srgbClr val="002060"/>
              </a:fgClr>
              <a:bgClr>
                <a:schemeClr val="bg1"/>
              </a:bgClr>
            </a:pattFill>
            <a:ln w="6350">
              <a:solidFill>
                <a:srgbClr val="001C54"/>
              </a:solidFill>
            </a:ln>
            <a:effectLst>
              <a:innerShdw blurRad="114300">
                <a:schemeClr val="accent1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pattFill prst="dotDmnd">
                <a:fgClr>
                  <a:srgbClr val="002060"/>
                </a:fgClr>
                <a:bgClr>
                  <a:srgbClr val="FFFFFF"/>
                </a:bgClr>
              </a:pattFill>
              <a:ln w="6350">
                <a:solidFill>
                  <a:srgbClr val="001C54">
                    <a:alpha val="92000"/>
                  </a:srgbClr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4"/>
            <c:invertIfNegative val="0"/>
            <c:bubble3D val="0"/>
            <c:spPr>
              <a:pattFill prst="narHorz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accent6">
                    <a:lumMod val="50000"/>
                  </a:schemeClr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BC4-4B23-9DCE-6C4834A84110}"/>
              </c:ext>
            </c:extLst>
          </c:dPt>
          <c:errBars>
            <c:errBarType val="plus"/>
            <c:errValType val="cust"/>
            <c:noEndCap val="0"/>
            <c:plus>
              <c:numRef>
                <c:f>Sheet1!$AB$3:$AB$6</c:f>
                <c:numCache>
                  <c:formatCode>General</c:formatCode>
                  <c:ptCount val="4"/>
                  <c:pt idx="0">
                    <c:v>0.793200268952717</c:v>
                  </c:pt>
                  <c:pt idx="1">
                    <c:v>0.3872983346207417</c:v>
                  </c:pt>
                  <c:pt idx="2">
                    <c:v>0.86554414483991859</c:v>
                  </c:pt>
                  <c:pt idx="3">
                    <c:v>0.95393920141694444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Sheet1!$V$33:$Z$33</c:f>
              <c:strCache>
                <c:ptCount val="5"/>
                <c:pt idx="0">
                  <c:v>MIC</c:v>
                </c:pt>
                <c:pt idx="1">
                  <c:v>2MIC</c:v>
                </c:pt>
                <c:pt idx="2">
                  <c:v>4MIC</c:v>
                </c:pt>
                <c:pt idx="3">
                  <c:v>8MIC</c:v>
                </c:pt>
                <c:pt idx="4">
                  <c:v>Control</c:v>
                </c:pt>
              </c:strCache>
            </c:strRef>
          </c:cat>
          <c:val>
            <c:numRef>
              <c:f>Sheet1!$V$34:$Z$34</c:f>
              <c:numCache>
                <c:formatCode>General</c:formatCode>
                <c:ptCount val="5"/>
                <c:pt idx="0">
                  <c:v>90.370370370370352</c:v>
                </c:pt>
                <c:pt idx="1">
                  <c:v>79.094650205761326</c:v>
                </c:pt>
                <c:pt idx="2">
                  <c:v>69.958847736625515</c:v>
                </c:pt>
                <c:pt idx="3">
                  <c:v>12.757201646090536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0-4F2B-BAEC-1F0F2CF879A1}"/>
            </c:ext>
          </c:extLst>
        </c:ser>
        <c:ser>
          <c:idx val="1"/>
          <c:order val="1"/>
          <c:tx>
            <c:v>5d</c:v>
          </c:tx>
          <c:spPr>
            <a:pattFill prst="openDmnd">
              <a:fgClr>
                <a:srgbClr val="FF6600"/>
              </a:fgClr>
              <a:bgClr>
                <a:schemeClr val="bg1"/>
              </a:bgClr>
            </a:pattFill>
            <a:ln w="6350">
              <a:solidFill>
                <a:srgbClr val="B44900"/>
              </a:solidFill>
            </a:ln>
            <a:effectLst>
              <a:innerShdw blurRad="114300">
                <a:schemeClr val="accent2"/>
              </a:innerShdw>
            </a:effectLst>
          </c:spPr>
          <c:invertIfNegative val="0"/>
          <c:errBars>
            <c:errBarType val="plus"/>
            <c:errValType val="cust"/>
            <c:noEndCap val="0"/>
            <c:plus>
              <c:numRef>
                <c:f>Sheet1!$AB$13:$AB$18</c:f>
                <c:numCache>
                  <c:formatCode>General</c:formatCode>
                  <c:ptCount val="6"/>
                  <c:pt idx="0">
                    <c:v>0.629152869605895</c:v>
                  </c:pt>
                  <c:pt idx="1">
                    <c:v>0.95568474578876295</c:v>
                  </c:pt>
                  <c:pt idx="2">
                    <c:v>0.94162979278836667</c:v>
                  </c:pt>
                  <c:pt idx="3">
                    <c:v>2.2278539748675921</c:v>
                  </c:pt>
                  <c:pt idx="4">
                    <c:v>0.34156502553198664</c:v>
                  </c:pt>
                  <c:pt idx="5">
                    <c:v>1.1786291472158099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Sheet1!$V$33:$Z$33</c:f>
              <c:strCache>
                <c:ptCount val="5"/>
                <c:pt idx="0">
                  <c:v>MIC</c:v>
                </c:pt>
                <c:pt idx="1">
                  <c:v>2MIC</c:v>
                </c:pt>
                <c:pt idx="2">
                  <c:v>4MIC</c:v>
                </c:pt>
                <c:pt idx="3">
                  <c:v>8MIC</c:v>
                </c:pt>
                <c:pt idx="4">
                  <c:v>Control</c:v>
                </c:pt>
              </c:strCache>
            </c:strRef>
          </c:cat>
          <c:val>
            <c:numRef>
              <c:f>Sheet1!$V$35:$Z$35</c:f>
              <c:numCache>
                <c:formatCode>General</c:formatCode>
                <c:ptCount val="5"/>
                <c:pt idx="0">
                  <c:v>94.650205761316869</c:v>
                </c:pt>
                <c:pt idx="1">
                  <c:v>93.497942386831284</c:v>
                </c:pt>
                <c:pt idx="2">
                  <c:v>76.707818930041142</c:v>
                </c:pt>
                <c:pt idx="3">
                  <c:v>26.41975308641975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70-4F2B-BAEC-1F0F2CF879A1}"/>
            </c:ext>
          </c:extLst>
        </c:ser>
        <c:ser>
          <c:idx val="2"/>
          <c:order val="2"/>
          <c:tx>
            <c:v>5h</c:v>
          </c:tx>
          <c:spPr>
            <a:pattFill prst="dkUpDiag">
              <a:fgClr>
                <a:schemeClr val="bg2">
                  <a:lumMod val="90000"/>
                </a:schemeClr>
              </a:fgClr>
              <a:bgClr>
                <a:schemeClr val="bg1"/>
              </a:bgClr>
            </a:pattFill>
            <a:ln w="6350">
              <a:solidFill>
                <a:schemeClr val="bg2">
                  <a:lumMod val="50000"/>
                </a:schemeClr>
              </a:solidFill>
            </a:ln>
            <a:effectLst>
              <a:innerShdw blurRad="114300">
                <a:schemeClr val="accent3"/>
              </a:innerShdw>
            </a:effectLst>
          </c:spPr>
          <c:invertIfNegative val="0"/>
          <c:errBars>
            <c:errBarType val="plus"/>
            <c:errValType val="cust"/>
            <c:noEndCap val="0"/>
            <c:plus>
              <c:numRef>
                <c:f>Sheet1!$AB$23:$AB$28</c:f>
                <c:numCache>
                  <c:formatCode>General</c:formatCode>
                  <c:ptCount val="6"/>
                  <c:pt idx="0">
                    <c:v>0.22173557826083443</c:v>
                  </c:pt>
                  <c:pt idx="1">
                    <c:v>0.35939764421413006</c:v>
                  </c:pt>
                  <c:pt idx="2">
                    <c:v>1.7301252363147972</c:v>
                  </c:pt>
                  <c:pt idx="3">
                    <c:v>1.2632629707758143</c:v>
                  </c:pt>
                  <c:pt idx="4">
                    <c:v>0.34156502553198664</c:v>
                  </c:pt>
                  <c:pt idx="5">
                    <c:v>1.2301761391497301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Sheet1!$V$33:$Z$33</c:f>
              <c:strCache>
                <c:ptCount val="5"/>
                <c:pt idx="0">
                  <c:v>MIC</c:v>
                </c:pt>
                <c:pt idx="1">
                  <c:v>2MIC</c:v>
                </c:pt>
                <c:pt idx="2">
                  <c:v>4MIC</c:v>
                </c:pt>
                <c:pt idx="3">
                  <c:v>8MIC</c:v>
                </c:pt>
                <c:pt idx="4">
                  <c:v>Control</c:v>
                </c:pt>
              </c:strCache>
            </c:strRef>
          </c:cat>
          <c:val>
            <c:numRef>
              <c:f>Sheet1!$V$36:$Z$36</c:f>
              <c:numCache>
                <c:formatCode>General</c:formatCode>
                <c:ptCount val="5"/>
                <c:pt idx="0">
                  <c:v>72.12460063897764</c:v>
                </c:pt>
                <c:pt idx="1">
                  <c:v>53.35463258785942</c:v>
                </c:pt>
                <c:pt idx="2">
                  <c:v>9.9840255591054312</c:v>
                </c:pt>
                <c:pt idx="3">
                  <c:v>3.9137380191693292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70-4F2B-BAEC-1F0F2CF879A1}"/>
            </c:ext>
          </c:extLst>
        </c:ser>
        <c:ser>
          <c:idx val="4"/>
          <c:order val="4"/>
          <c:tx>
            <c:v>5b, 5d, 5h</c:v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Sheet1!$V$33:$Z$33</c:f>
              <c:strCache>
                <c:ptCount val="5"/>
                <c:pt idx="0">
                  <c:v>MIC</c:v>
                </c:pt>
                <c:pt idx="1">
                  <c:v>2MIC</c:v>
                </c:pt>
                <c:pt idx="2">
                  <c:v>4MIC</c:v>
                </c:pt>
                <c:pt idx="3">
                  <c:v>8MIC</c:v>
                </c:pt>
                <c:pt idx="4">
                  <c:v>Control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70-4F2B-BAEC-1F0F2CF8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1014344"/>
        <c:axId val="13101473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Sheet1!$V$33:$Z$33</c15:sqref>
                        </c15:formulaRef>
                      </c:ext>
                    </c:extLst>
                    <c:strCache>
                      <c:ptCount val="5"/>
                      <c:pt idx="0">
                        <c:v>MIC</c:v>
                      </c:pt>
                      <c:pt idx="1">
                        <c:v>2MIC</c:v>
                      </c:pt>
                      <c:pt idx="2">
                        <c:v>4MIC</c:v>
                      </c:pt>
                      <c:pt idx="3">
                        <c:v>8MIC</c:v>
                      </c:pt>
                      <c:pt idx="4">
                        <c:v>Control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Sheet1!$V$40:$Z$40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7870-4F2B-BAEC-1F0F2CF879A1}"/>
                  </c:ext>
                </c:extLst>
              </c15:ser>
            </c15:filteredBarSeries>
          </c:ext>
        </c:extLst>
      </c:barChart>
      <c:catAx>
        <c:axId val="131014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5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(MIC)</a:t>
                </a:r>
              </a:p>
            </c:rich>
          </c:tx>
          <c:layout>
            <c:manualLayout>
              <c:xMode val="edge"/>
              <c:yMode val="edge"/>
              <c:x val="0.40189698162729659"/>
              <c:y val="0.89351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31014736"/>
        <c:crosses val="autoZero"/>
        <c:auto val="1"/>
        <c:lblAlgn val="ctr"/>
        <c:lblOffset val="100"/>
        <c:noMultiLvlLbl val="0"/>
      </c:catAx>
      <c:valAx>
        <c:axId val="131014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5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%Viability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31014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66166710411198615"/>
          <c:y val="0.10243872684928468"/>
          <c:w val="7.3915573053368336E-2"/>
          <c:h val="0.364314812761080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216694</xdr:colOff>
      <xdr:row>5</xdr:row>
      <xdr:rowOff>97630</xdr:rowOff>
    </xdr:from>
    <xdr:to>
      <xdr:col>17</xdr:col>
      <xdr:colOff>254794</xdr:colOff>
      <xdr:row>20</xdr:row>
      <xdr:rowOff>126205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216694</xdr:colOff>
      <xdr:row>5</xdr:row>
      <xdr:rowOff>97630</xdr:rowOff>
    </xdr:from>
    <xdr:to>
      <xdr:col>17</xdr:col>
      <xdr:colOff>254794</xdr:colOff>
      <xdr:row>20</xdr:row>
      <xdr:rowOff>126205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429FF41-2AA4-4501-8F96-D7780E46C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216694</xdr:colOff>
      <xdr:row>5</xdr:row>
      <xdr:rowOff>97630</xdr:rowOff>
    </xdr:from>
    <xdr:to>
      <xdr:col>17</xdr:col>
      <xdr:colOff>254794</xdr:colOff>
      <xdr:row>20</xdr:row>
      <xdr:rowOff>126205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8AFA3D8-C76F-414B-B9D1-9ABC7F312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29</xdr:row>
      <xdr:rowOff>57150</xdr:rowOff>
    </xdr:from>
    <xdr:to>
      <xdr:col>19</xdr:col>
      <xdr:colOff>9525</xdr:colOff>
      <xdr:row>44</xdr:row>
      <xdr:rowOff>28575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731AD3E5-AA9C-B8C9-2462-3B19CF001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1"/>
  <sheetViews>
    <sheetView workbookViewId="0">
      <selection activeCell="I5" sqref="B5:I22"/>
    </sheetView>
  </sheetViews>
  <sheetFormatPr defaultRowHeight="14.25" x14ac:dyDescent="0.2"/>
  <sheetData>
    <row r="5" spans="2:9" x14ac:dyDescent="0.2">
      <c r="D5" t="s">
        <v>6</v>
      </c>
      <c r="E5" t="s">
        <v>7</v>
      </c>
      <c r="F5" t="s">
        <v>8</v>
      </c>
      <c r="G5" t="s">
        <v>9</v>
      </c>
      <c r="H5" t="s">
        <v>5</v>
      </c>
      <c r="I5" t="s">
        <v>0</v>
      </c>
    </row>
    <row r="7" spans="2:9" x14ac:dyDescent="0.2">
      <c r="D7">
        <v>1.2999999999999998E-2</v>
      </c>
      <c r="E7">
        <v>2.6000000000000009E-2</v>
      </c>
      <c r="F7">
        <v>0.16499999999999998</v>
      </c>
      <c r="G7">
        <v>0.22</v>
      </c>
      <c r="H7">
        <v>1.7000000000000001E-2</v>
      </c>
      <c r="I7">
        <v>0.318</v>
      </c>
    </row>
    <row r="8" spans="2:9" x14ac:dyDescent="0.2">
      <c r="D8">
        <v>1.3999999999999999E-2</v>
      </c>
      <c r="E8">
        <v>3.2000000000000001E-2</v>
      </c>
      <c r="F8">
        <v>0.15400000000000003</v>
      </c>
      <c r="G8">
        <v>0.23300000000000001</v>
      </c>
      <c r="H8">
        <v>1.9E-2</v>
      </c>
      <c r="I8">
        <v>0.32600000000000001</v>
      </c>
    </row>
    <row r="9" spans="2:9" x14ac:dyDescent="0.2">
      <c r="D9">
        <v>9.0000000000000011E-3</v>
      </c>
      <c r="E9">
        <v>3.3000000000000002E-2</v>
      </c>
      <c r="F9">
        <v>0.192</v>
      </c>
      <c r="G9">
        <v>0.21099999999999999</v>
      </c>
      <c r="H9">
        <v>1.4999999999999999E-2</v>
      </c>
      <c r="I9">
        <v>0.311</v>
      </c>
    </row>
    <row r="10" spans="2:9" x14ac:dyDescent="0.2">
      <c r="D10">
        <v>1.3000000000000005E-2</v>
      </c>
      <c r="E10">
        <v>3.4000000000000002E-2</v>
      </c>
      <c r="F10">
        <v>0.15699999999999997</v>
      </c>
      <c r="G10">
        <v>0.23900000000000002</v>
      </c>
      <c r="H10">
        <v>1.0999999999999999E-2</v>
      </c>
      <c r="I10">
        <v>0.29699999999999999</v>
      </c>
    </row>
    <row r="13" spans="2:9" x14ac:dyDescent="0.2">
      <c r="B13" t="s">
        <v>1</v>
      </c>
      <c r="D13">
        <f t="shared" ref="D13:I13" si="0">AVERAGE(D7:D11)</f>
        <v>1.225E-2</v>
      </c>
      <c r="E13">
        <f t="shared" si="0"/>
        <v>3.125E-2</v>
      </c>
      <c r="F13">
        <f t="shared" si="0"/>
        <v>0.16699999999999998</v>
      </c>
      <c r="G13">
        <f t="shared" si="0"/>
        <v>0.22575000000000001</v>
      </c>
      <c r="H13">
        <f t="shared" si="0"/>
        <v>1.55E-2</v>
      </c>
      <c r="I13">
        <f t="shared" si="0"/>
        <v>0.313</v>
      </c>
    </row>
    <row r="15" spans="2:9" x14ac:dyDescent="0.2">
      <c r="D15">
        <f>D13/$I13</f>
        <v>3.9137380191693293E-2</v>
      </c>
      <c r="E15">
        <f>E13/$I13</f>
        <v>9.9840255591054319E-2</v>
      </c>
      <c r="F15">
        <f>F13/$I13</f>
        <v>0.53354632587859419</v>
      </c>
      <c r="G15">
        <f>G13/$I13</f>
        <v>0.72124600638977643</v>
      </c>
      <c r="H15">
        <f>H13/$I13</f>
        <v>4.9520766773162937E-2</v>
      </c>
      <c r="I15">
        <f t="shared" ref="I15" si="1">I13/$I13</f>
        <v>1</v>
      </c>
    </row>
    <row r="17" spans="2:9" x14ac:dyDescent="0.2">
      <c r="B17" t="s">
        <v>2</v>
      </c>
      <c r="D17">
        <f>D15*100</f>
        <v>3.9137380191693292</v>
      </c>
      <c r="E17">
        <f t="shared" ref="E17:I17" si="2">E15*100</f>
        <v>9.9840255591054312</v>
      </c>
      <c r="F17">
        <f t="shared" si="2"/>
        <v>53.35463258785942</v>
      </c>
      <c r="G17">
        <f t="shared" si="2"/>
        <v>72.12460063897764</v>
      </c>
      <c r="H17">
        <f t="shared" si="2"/>
        <v>4.9520766773162936</v>
      </c>
      <c r="I17">
        <f t="shared" si="2"/>
        <v>100</v>
      </c>
    </row>
    <row r="19" spans="2:9" x14ac:dyDescent="0.2">
      <c r="B19" t="s">
        <v>3</v>
      </c>
      <c r="D19">
        <f t="shared" ref="D19:I19" si="3">STDEV(D7:D10)</f>
        <v>2.2173557826083443E-3</v>
      </c>
      <c r="E19">
        <f t="shared" si="3"/>
        <v>3.5939764421413006E-3</v>
      </c>
      <c r="F19">
        <f t="shared" si="3"/>
        <v>1.7301252363147973E-2</v>
      </c>
      <c r="G19">
        <f t="shared" si="3"/>
        <v>1.2632629707758143E-2</v>
      </c>
      <c r="H19">
        <f t="shared" si="3"/>
        <v>3.4156502553198665E-3</v>
      </c>
      <c r="I19">
        <f t="shared" si="3"/>
        <v>1.2301761391497301E-2</v>
      </c>
    </row>
    <row r="21" spans="2:9" x14ac:dyDescent="0.2">
      <c r="B21" t="s">
        <v>4</v>
      </c>
      <c r="D21">
        <f>D19*100</f>
        <v>0.22173557826083443</v>
      </c>
      <c r="E21">
        <f t="shared" ref="E21:I21" si="4">E19*100</f>
        <v>0.35939764421413006</v>
      </c>
      <c r="F21">
        <f t="shared" si="4"/>
        <v>1.7301252363147972</v>
      </c>
      <c r="G21">
        <f t="shared" si="4"/>
        <v>1.2632629707758143</v>
      </c>
      <c r="H21">
        <f t="shared" si="4"/>
        <v>0.34156502553198664</v>
      </c>
      <c r="I21">
        <f t="shared" si="4"/>
        <v>1.2301761391497301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1"/>
  <sheetViews>
    <sheetView workbookViewId="0">
      <selection activeCell="B5" sqref="B5:I22"/>
    </sheetView>
  </sheetViews>
  <sheetFormatPr defaultRowHeight="14.25" x14ac:dyDescent="0.2"/>
  <sheetData>
    <row r="5" spans="2:9" x14ac:dyDescent="0.2">
      <c r="D5" t="s">
        <v>6</v>
      </c>
      <c r="E5" t="s">
        <v>7</v>
      </c>
      <c r="F5" t="s">
        <v>8</v>
      </c>
      <c r="G5" t="s">
        <v>9</v>
      </c>
      <c r="H5" t="s">
        <v>5</v>
      </c>
      <c r="I5" t="s">
        <v>0</v>
      </c>
    </row>
    <row r="7" spans="2:9" x14ac:dyDescent="0.2">
      <c r="D7">
        <v>4.7E-2</v>
      </c>
      <c r="E7">
        <v>0.21199999999999999</v>
      </c>
      <c r="F7">
        <v>0.23600000000000002</v>
      </c>
      <c r="G7">
        <v>0.28499999999999998</v>
      </c>
      <c r="H7">
        <v>1.7000000000000001E-2</v>
      </c>
      <c r="I7">
        <v>0.31200000000000006</v>
      </c>
    </row>
    <row r="8" spans="2:9" x14ac:dyDescent="0.2">
      <c r="D8">
        <v>4.0999999999999995E-2</v>
      </c>
      <c r="E8">
        <v>0.218</v>
      </c>
      <c r="F8">
        <v>0.23200000000000001</v>
      </c>
      <c r="G8">
        <v>0.28000000000000003</v>
      </c>
      <c r="H8">
        <v>1.9E-2</v>
      </c>
      <c r="I8">
        <v>0.315</v>
      </c>
    </row>
    <row r="9" spans="2:9" x14ac:dyDescent="0.2">
      <c r="D9">
        <v>3.8999999999999993E-2</v>
      </c>
      <c r="E9">
        <v>0.20899999999999999</v>
      </c>
      <c r="F9">
        <v>0.24100000000000002</v>
      </c>
      <c r="G9">
        <v>0.26500000000000001</v>
      </c>
      <c r="H9">
        <v>1.4999999999999999E-2</v>
      </c>
      <c r="I9">
        <v>0.29799999999999999</v>
      </c>
    </row>
    <row r="10" spans="2:9" x14ac:dyDescent="0.2">
      <c r="D10">
        <v>2.7999999999999997E-2</v>
      </c>
      <c r="E10">
        <v>0.21100000000000002</v>
      </c>
      <c r="F10">
        <v>0.252</v>
      </c>
      <c r="G10">
        <v>0.26800000000000002</v>
      </c>
      <c r="H10">
        <v>1.0999999999999999E-2</v>
      </c>
      <c r="I10">
        <v>0.29000000000000004</v>
      </c>
    </row>
    <row r="13" spans="2:9" x14ac:dyDescent="0.2">
      <c r="B13" t="s">
        <v>1</v>
      </c>
      <c r="D13">
        <f t="shared" ref="D13:I13" si="0">AVERAGE(D7:D11)</f>
        <v>3.875E-2</v>
      </c>
      <c r="E13">
        <f t="shared" si="0"/>
        <v>0.21250000000000002</v>
      </c>
      <c r="F13">
        <f t="shared" si="0"/>
        <v>0.24025000000000002</v>
      </c>
      <c r="G13">
        <f t="shared" si="0"/>
        <v>0.27449999999999997</v>
      </c>
      <c r="H13">
        <f t="shared" si="0"/>
        <v>1.55E-2</v>
      </c>
      <c r="I13">
        <f t="shared" si="0"/>
        <v>0.30375000000000002</v>
      </c>
    </row>
    <row r="15" spans="2:9" x14ac:dyDescent="0.2">
      <c r="D15">
        <f>D13/$I13</f>
        <v>0.12757201646090535</v>
      </c>
      <c r="E15">
        <f>E13/$I13</f>
        <v>0.69958847736625518</v>
      </c>
      <c r="F15">
        <f>F13/$I13</f>
        <v>0.79094650205761319</v>
      </c>
      <c r="G15">
        <f>G13/$I13</f>
        <v>0.90370370370370356</v>
      </c>
      <c r="H15">
        <f>H13/$I13</f>
        <v>5.1028806584362138E-2</v>
      </c>
      <c r="I15">
        <f t="shared" ref="I15" si="1">I13/$I13</f>
        <v>1</v>
      </c>
    </row>
    <row r="17" spans="2:9" x14ac:dyDescent="0.2">
      <c r="B17" t="s">
        <v>2</v>
      </c>
      <c r="D17">
        <f>D15*100</f>
        <v>12.757201646090536</v>
      </c>
      <c r="E17">
        <f t="shared" ref="E17:I17" si="2">E15*100</f>
        <v>69.958847736625515</v>
      </c>
      <c r="F17">
        <f t="shared" si="2"/>
        <v>79.094650205761326</v>
      </c>
      <c r="G17">
        <f t="shared" si="2"/>
        <v>90.370370370370352</v>
      </c>
      <c r="H17">
        <f t="shared" si="2"/>
        <v>5.1028806584362139</v>
      </c>
      <c r="I17">
        <f t="shared" si="2"/>
        <v>100</v>
      </c>
    </row>
    <row r="19" spans="2:9" x14ac:dyDescent="0.2">
      <c r="B19" t="s">
        <v>3</v>
      </c>
      <c r="D19">
        <f t="shared" ref="D19:I19" si="3">STDEV(D7:D10)</f>
        <v>7.9320026895271702E-3</v>
      </c>
      <c r="E19">
        <f t="shared" si="3"/>
        <v>3.8729833462074169E-3</v>
      </c>
      <c r="F19">
        <f t="shared" si="3"/>
        <v>8.6554414483991857E-3</v>
      </c>
      <c r="G19">
        <f t="shared" si="3"/>
        <v>9.5393920141694441E-3</v>
      </c>
      <c r="H19">
        <f t="shared" si="3"/>
        <v>3.4156502553198665E-3</v>
      </c>
      <c r="I19">
        <f t="shared" si="3"/>
        <v>1.1786291472158098E-2</v>
      </c>
    </row>
    <row r="21" spans="2:9" x14ac:dyDescent="0.2">
      <c r="B21" t="s">
        <v>4</v>
      </c>
      <c r="D21">
        <f>D19*100</f>
        <v>0.793200268952717</v>
      </c>
      <c r="E21">
        <f t="shared" ref="E21:I21" si="4">E19*100</f>
        <v>0.3872983346207417</v>
      </c>
      <c r="F21">
        <f t="shared" si="4"/>
        <v>0.86554414483991859</v>
      </c>
      <c r="G21">
        <f t="shared" si="4"/>
        <v>0.95393920141694444</v>
      </c>
      <c r="H21">
        <f t="shared" si="4"/>
        <v>0.34156502553198664</v>
      </c>
      <c r="I21">
        <f t="shared" si="4"/>
        <v>1.1786291472158099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1"/>
  <sheetViews>
    <sheetView workbookViewId="0">
      <selection activeCell="A5" sqref="A5:I22"/>
    </sheetView>
  </sheetViews>
  <sheetFormatPr defaultRowHeight="14.25" x14ac:dyDescent="0.2"/>
  <sheetData>
    <row r="5" spans="2:9" x14ac:dyDescent="0.2">
      <c r="D5" t="s">
        <v>6</v>
      </c>
      <c r="E5" t="s">
        <v>7</v>
      </c>
      <c r="F5" t="s">
        <v>8</v>
      </c>
      <c r="G5" t="s">
        <v>9</v>
      </c>
      <c r="H5" t="s">
        <v>5</v>
      </c>
      <c r="I5" t="s">
        <v>0</v>
      </c>
    </row>
    <row r="7" spans="2:9" x14ac:dyDescent="0.2">
      <c r="D7">
        <v>8.4999999999999992E-2</v>
      </c>
      <c r="E7">
        <v>0.22500000000000001</v>
      </c>
      <c r="F7">
        <v>0.27700000000000002</v>
      </c>
      <c r="G7">
        <v>0.29599999999999999</v>
      </c>
      <c r="H7">
        <v>1.7000000000000001E-2</v>
      </c>
      <c r="I7">
        <v>0.31200000000000006</v>
      </c>
    </row>
    <row r="8" spans="2:9" x14ac:dyDescent="0.2">
      <c r="D8">
        <v>8.5999999999999993E-2</v>
      </c>
      <c r="E8">
        <v>0.24399999999999997</v>
      </c>
      <c r="F8">
        <v>0.28999999999999998</v>
      </c>
      <c r="G8">
        <v>0.315</v>
      </c>
      <c r="H8">
        <v>1.9E-2</v>
      </c>
      <c r="I8">
        <v>0.315</v>
      </c>
    </row>
    <row r="9" spans="2:9" x14ac:dyDescent="0.2">
      <c r="D9">
        <v>7.6999999999999999E-2</v>
      </c>
      <c r="E9">
        <v>0.23800000000000002</v>
      </c>
      <c r="F9">
        <v>0.29399999999999998</v>
      </c>
      <c r="G9">
        <v>0.27200000000000002</v>
      </c>
      <c r="H9">
        <v>1.4999999999999999E-2</v>
      </c>
      <c r="I9">
        <v>0.29799999999999999</v>
      </c>
    </row>
    <row r="10" spans="2:9" x14ac:dyDescent="0.2">
      <c r="D10">
        <v>7.3000000000000009E-2</v>
      </c>
      <c r="E10">
        <v>0.22499999999999998</v>
      </c>
      <c r="F10">
        <v>0.27500000000000002</v>
      </c>
      <c r="G10">
        <v>0.26700000000000002</v>
      </c>
      <c r="H10">
        <v>1.0999999999999999E-2</v>
      </c>
      <c r="I10">
        <v>0.29000000000000004</v>
      </c>
    </row>
    <row r="13" spans="2:9" x14ac:dyDescent="0.2">
      <c r="B13" t="s">
        <v>1</v>
      </c>
      <c r="D13">
        <f t="shared" ref="D13:I13" si="0">AVERAGE(D7:D11)</f>
        <v>8.0250000000000002E-2</v>
      </c>
      <c r="E13">
        <f t="shared" si="0"/>
        <v>0.23299999999999998</v>
      </c>
      <c r="F13">
        <f t="shared" si="0"/>
        <v>0.28400000000000003</v>
      </c>
      <c r="G13">
        <f t="shared" si="0"/>
        <v>0.28749999999999998</v>
      </c>
      <c r="H13">
        <f t="shared" si="0"/>
        <v>1.55E-2</v>
      </c>
      <c r="I13">
        <f t="shared" si="0"/>
        <v>0.30375000000000002</v>
      </c>
    </row>
    <row r="15" spans="2:9" x14ac:dyDescent="0.2">
      <c r="D15">
        <f>D13/$I13</f>
        <v>0.26419753086419751</v>
      </c>
      <c r="E15">
        <f>E13/$I13</f>
        <v>0.76707818930041138</v>
      </c>
      <c r="F15">
        <f>F13/$I13</f>
        <v>0.93497942386831279</v>
      </c>
      <c r="G15">
        <f>G13/$I13</f>
        <v>0.94650205761316863</v>
      </c>
      <c r="H15">
        <f>H13/$I13</f>
        <v>5.1028806584362138E-2</v>
      </c>
      <c r="I15">
        <f t="shared" ref="I15" si="1">I13/$I13</f>
        <v>1</v>
      </c>
    </row>
    <row r="17" spans="2:9" x14ac:dyDescent="0.2">
      <c r="B17" t="s">
        <v>2</v>
      </c>
      <c r="D17">
        <f>D15*100</f>
        <v>26.41975308641975</v>
      </c>
      <c r="E17">
        <f t="shared" ref="E17:I17" si="2">E15*100</f>
        <v>76.707818930041142</v>
      </c>
      <c r="F17">
        <f t="shared" si="2"/>
        <v>93.497942386831284</v>
      </c>
      <c r="G17">
        <f t="shared" si="2"/>
        <v>94.650205761316869</v>
      </c>
      <c r="H17">
        <f t="shared" si="2"/>
        <v>5.1028806584362139</v>
      </c>
      <c r="I17">
        <f t="shared" si="2"/>
        <v>100</v>
      </c>
    </row>
    <row r="19" spans="2:9" x14ac:dyDescent="0.2">
      <c r="B19" t="s">
        <v>3</v>
      </c>
      <c r="D19">
        <f t="shared" ref="D19:I19" si="3">STDEV(D7:D10)</f>
        <v>6.2915286960589503E-3</v>
      </c>
      <c r="E19">
        <f t="shared" si="3"/>
        <v>9.5568474578876291E-3</v>
      </c>
      <c r="F19">
        <f t="shared" si="3"/>
        <v>9.4162979278836663E-3</v>
      </c>
      <c r="G19">
        <f t="shared" si="3"/>
        <v>2.227853974867592E-2</v>
      </c>
      <c r="H19">
        <f t="shared" si="3"/>
        <v>3.4156502553198665E-3</v>
      </c>
      <c r="I19">
        <f t="shared" si="3"/>
        <v>1.1786291472158098E-2</v>
      </c>
    </row>
    <row r="21" spans="2:9" x14ac:dyDescent="0.2">
      <c r="B21" t="s">
        <v>4</v>
      </c>
      <c r="D21">
        <f>D19*100</f>
        <v>0.629152869605895</v>
      </c>
      <c r="E21">
        <f t="shared" ref="E21:I21" si="4">E19*100</f>
        <v>0.95568474578876295</v>
      </c>
      <c r="F21">
        <f t="shared" si="4"/>
        <v>0.94162979278836667</v>
      </c>
      <c r="G21">
        <f t="shared" si="4"/>
        <v>2.2278539748675921</v>
      </c>
      <c r="H21">
        <f t="shared" si="4"/>
        <v>0.34156502553198664</v>
      </c>
      <c r="I21">
        <f t="shared" si="4"/>
        <v>1.1786291472158099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D67"/>
  <sheetViews>
    <sheetView rightToLeft="1" tabSelected="1" topLeftCell="L32" zoomScale="262" zoomScaleNormal="262" workbookViewId="0">
      <selection activeCell="N46" sqref="N46"/>
    </sheetView>
  </sheetViews>
  <sheetFormatPr defaultRowHeight="14.25" x14ac:dyDescent="0.2"/>
  <sheetData>
    <row r="1" spans="12:30" ht="15" x14ac:dyDescent="0.25">
      <c r="AB1" s="10" t="s">
        <v>17</v>
      </c>
      <c r="AC1" s="10"/>
      <c r="AD1" s="10" t="s">
        <v>10</v>
      </c>
    </row>
    <row r="2" spans="12:30" x14ac:dyDescent="0.2">
      <c r="T2" s="5" t="s">
        <v>1</v>
      </c>
      <c r="U2" s="5"/>
      <c r="V2" s="5"/>
      <c r="W2" s="5"/>
      <c r="X2" s="5" t="s">
        <v>2</v>
      </c>
      <c r="Y2" s="5"/>
      <c r="Z2" s="5" t="s">
        <v>3</v>
      </c>
      <c r="AA2" s="5"/>
      <c r="AB2" s="5" t="s">
        <v>4</v>
      </c>
    </row>
    <row r="3" spans="12:30" x14ac:dyDescent="0.2">
      <c r="L3" t="s">
        <v>6</v>
      </c>
      <c r="N3">
        <v>4.7E-2</v>
      </c>
      <c r="O3">
        <v>4.0999999999999995E-2</v>
      </c>
      <c r="P3">
        <v>3.8999999999999993E-2</v>
      </c>
      <c r="Q3">
        <v>2.7999999999999997E-2</v>
      </c>
      <c r="T3">
        <f t="shared" ref="T3:T8" si="0">AVERAGE(N3:R3)</f>
        <v>3.875E-2</v>
      </c>
      <c r="V3">
        <f>T3/T$8</f>
        <v>0.12757201646090535</v>
      </c>
      <c r="X3">
        <f t="shared" ref="X3:X8" si="1">V3*100</f>
        <v>12.757201646090536</v>
      </c>
      <c r="Z3">
        <f t="shared" ref="Z3:Z8" si="2">STDEV(N3:Q3)</f>
        <v>7.9320026895271702E-3</v>
      </c>
      <c r="AB3">
        <f t="shared" ref="AB3:AB8" si="3">Z3*100</f>
        <v>0.793200268952717</v>
      </c>
    </row>
    <row r="4" spans="12:30" x14ac:dyDescent="0.2">
      <c r="L4" t="s">
        <v>7</v>
      </c>
      <c r="N4">
        <v>0.21199999999999999</v>
      </c>
      <c r="O4">
        <v>0.218</v>
      </c>
      <c r="P4">
        <v>0.20899999999999999</v>
      </c>
      <c r="Q4">
        <v>0.21100000000000002</v>
      </c>
      <c r="T4">
        <f t="shared" si="0"/>
        <v>0.21250000000000002</v>
      </c>
      <c r="V4">
        <f>T4/T$8</f>
        <v>0.69958847736625518</v>
      </c>
      <c r="X4">
        <f t="shared" si="1"/>
        <v>69.958847736625515</v>
      </c>
      <c r="Z4">
        <f t="shared" si="2"/>
        <v>3.8729833462074169E-3</v>
      </c>
      <c r="AB4">
        <f t="shared" si="3"/>
        <v>0.3872983346207417</v>
      </c>
    </row>
    <row r="5" spans="12:30" x14ac:dyDescent="0.2">
      <c r="L5" t="s">
        <v>8</v>
      </c>
      <c r="N5">
        <v>0.23600000000000002</v>
      </c>
      <c r="O5">
        <v>0.23200000000000001</v>
      </c>
      <c r="P5">
        <v>0.24100000000000002</v>
      </c>
      <c r="Q5">
        <v>0.252</v>
      </c>
      <c r="T5">
        <f t="shared" si="0"/>
        <v>0.24025000000000002</v>
      </c>
      <c r="V5">
        <f>T5/T$8</f>
        <v>0.79094650205761319</v>
      </c>
      <c r="X5">
        <f t="shared" si="1"/>
        <v>79.094650205761326</v>
      </c>
      <c r="Z5">
        <f t="shared" si="2"/>
        <v>8.6554414483991857E-3</v>
      </c>
      <c r="AB5">
        <f t="shared" si="3"/>
        <v>0.86554414483991859</v>
      </c>
    </row>
    <row r="6" spans="12:30" x14ac:dyDescent="0.2">
      <c r="L6" t="s">
        <v>9</v>
      </c>
      <c r="N6">
        <v>0.28499999999999998</v>
      </c>
      <c r="O6">
        <v>0.28000000000000003</v>
      </c>
      <c r="P6">
        <v>0.26500000000000001</v>
      </c>
      <c r="Q6">
        <v>0.26800000000000002</v>
      </c>
      <c r="T6">
        <f t="shared" si="0"/>
        <v>0.27449999999999997</v>
      </c>
      <c r="V6">
        <f>T6/T$8</f>
        <v>0.90370370370370356</v>
      </c>
      <c r="X6">
        <f t="shared" si="1"/>
        <v>90.370370370370352</v>
      </c>
      <c r="Z6">
        <f t="shared" si="2"/>
        <v>9.5393920141694441E-3</v>
      </c>
      <c r="AB6">
        <f t="shared" si="3"/>
        <v>0.95393920141694444</v>
      </c>
    </row>
    <row r="7" spans="12:30" x14ac:dyDescent="0.2">
      <c r="L7" t="s">
        <v>5</v>
      </c>
      <c r="N7">
        <v>1.7000000000000001E-2</v>
      </c>
      <c r="O7">
        <v>1.9E-2</v>
      </c>
      <c r="P7">
        <v>1.4999999999999999E-2</v>
      </c>
      <c r="Q7">
        <v>1.0999999999999999E-2</v>
      </c>
      <c r="T7">
        <f t="shared" si="0"/>
        <v>1.55E-2</v>
      </c>
      <c r="V7">
        <f>T7/T$8</f>
        <v>5.1028806584362138E-2</v>
      </c>
      <c r="X7">
        <f t="shared" si="1"/>
        <v>5.1028806584362139</v>
      </c>
      <c r="Z7">
        <f t="shared" si="2"/>
        <v>3.4156502553198665E-3</v>
      </c>
      <c r="AB7">
        <f t="shared" si="3"/>
        <v>0.34156502553198664</v>
      </c>
    </row>
    <row r="8" spans="12:30" x14ac:dyDescent="0.2">
      <c r="L8" t="s">
        <v>0</v>
      </c>
      <c r="N8">
        <v>0.31200000000000006</v>
      </c>
      <c r="O8">
        <v>0.315</v>
      </c>
      <c r="P8">
        <v>0.29799999999999999</v>
      </c>
      <c r="Q8">
        <v>0.29000000000000004</v>
      </c>
      <c r="T8">
        <f t="shared" si="0"/>
        <v>0.30375000000000002</v>
      </c>
      <c r="V8">
        <f>T8/T$8</f>
        <v>1</v>
      </c>
      <c r="X8">
        <f t="shared" si="1"/>
        <v>100</v>
      </c>
      <c r="Z8">
        <f t="shared" si="2"/>
        <v>1.1786291472158098E-2</v>
      </c>
      <c r="AB8">
        <f t="shared" si="3"/>
        <v>1.1786291472158099</v>
      </c>
    </row>
    <row r="11" spans="12:30" ht="15" x14ac:dyDescent="0.25">
      <c r="AB11" s="10" t="s">
        <v>20</v>
      </c>
      <c r="AC11" s="10"/>
      <c r="AD11" s="10" t="s">
        <v>11</v>
      </c>
    </row>
    <row r="12" spans="12:30" x14ac:dyDescent="0.2">
      <c r="T12" s="5" t="s">
        <v>1</v>
      </c>
      <c r="U12" s="5"/>
      <c r="V12" s="5"/>
      <c r="W12" s="5"/>
      <c r="X12" s="5" t="s">
        <v>2</v>
      </c>
      <c r="Y12" s="5"/>
      <c r="Z12" s="5" t="s">
        <v>3</v>
      </c>
      <c r="AA12" s="5"/>
      <c r="AB12" s="5" t="s">
        <v>4</v>
      </c>
    </row>
    <row r="13" spans="12:30" x14ac:dyDescent="0.2">
      <c r="L13" t="s">
        <v>6</v>
      </c>
      <c r="N13">
        <v>8.4999999999999992E-2</v>
      </c>
      <c r="O13">
        <v>8.5999999999999993E-2</v>
      </c>
      <c r="P13">
        <v>7.6999999999999999E-2</v>
      </c>
      <c r="Q13">
        <v>7.3000000000000009E-2</v>
      </c>
      <c r="T13">
        <f>AVERAGE(N13:R13)</f>
        <v>8.0250000000000002E-2</v>
      </c>
      <c r="V13">
        <f>T13/T$18</f>
        <v>0.26419753086419751</v>
      </c>
      <c r="X13">
        <f>V13*100</f>
        <v>26.41975308641975</v>
      </c>
      <c r="Z13">
        <f>STDEV(N13:Q13)</f>
        <v>6.2915286960589503E-3</v>
      </c>
      <c r="AB13">
        <f>Z13*100</f>
        <v>0.629152869605895</v>
      </c>
    </row>
    <row r="14" spans="12:30" x14ac:dyDescent="0.2">
      <c r="L14" t="s">
        <v>7</v>
      </c>
      <c r="N14">
        <v>0.22500000000000001</v>
      </c>
      <c r="O14">
        <v>0.24399999999999997</v>
      </c>
      <c r="P14">
        <v>0.23800000000000002</v>
      </c>
      <c r="Q14">
        <v>0.22499999999999998</v>
      </c>
      <c r="T14">
        <f>AVERAGE(N14:R14)</f>
        <v>0.23299999999999998</v>
      </c>
      <c r="V14">
        <f>T14/T$18</f>
        <v>0.76707818930041138</v>
      </c>
      <c r="X14">
        <f>V14*100</f>
        <v>76.707818930041142</v>
      </c>
      <c r="Z14">
        <f>STDEV(N14:Q14)</f>
        <v>9.5568474578876291E-3</v>
      </c>
      <c r="AB14">
        <f>Z14*100</f>
        <v>0.95568474578876295</v>
      </c>
    </row>
    <row r="15" spans="12:30" x14ac:dyDescent="0.2">
      <c r="L15" t="s">
        <v>8</v>
      </c>
      <c r="N15">
        <v>0.27700000000000002</v>
      </c>
      <c r="O15">
        <v>0.28999999999999998</v>
      </c>
      <c r="P15">
        <v>0.29399999999999998</v>
      </c>
      <c r="Q15">
        <v>0.27500000000000002</v>
      </c>
      <c r="T15">
        <f>AVERAGE(N15:R15)</f>
        <v>0.28400000000000003</v>
      </c>
      <c r="V15">
        <f>T15/T$18</f>
        <v>0.93497942386831279</v>
      </c>
      <c r="X15">
        <f>V15*100</f>
        <v>93.497942386831284</v>
      </c>
      <c r="Z15">
        <f>STDEV(N15:Q15)</f>
        <v>9.4162979278836663E-3</v>
      </c>
      <c r="AB15">
        <f>Z15*100</f>
        <v>0.94162979278836667</v>
      </c>
    </row>
    <row r="16" spans="12:30" x14ac:dyDescent="0.2">
      <c r="L16" t="s">
        <v>9</v>
      </c>
      <c r="N16">
        <v>0.29599999999999999</v>
      </c>
      <c r="O16">
        <v>0.315</v>
      </c>
      <c r="P16">
        <v>0.27200000000000002</v>
      </c>
      <c r="Q16">
        <v>0.26700000000000002</v>
      </c>
      <c r="T16">
        <f>AVERAGE(N16:R16)</f>
        <v>0.28749999999999998</v>
      </c>
      <c r="V16">
        <f>T16/T$18</f>
        <v>0.94650205761316863</v>
      </c>
      <c r="X16">
        <f>V16*100</f>
        <v>94.650205761316869</v>
      </c>
      <c r="Z16">
        <f>STDEV(N16:Q16)</f>
        <v>2.227853974867592E-2</v>
      </c>
      <c r="AB16">
        <f>Z16*100</f>
        <v>2.2278539748675921</v>
      </c>
    </row>
    <row r="17" spans="12:30" x14ac:dyDescent="0.2">
      <c r="L17" t="s">
        <v>5</v>
      </c>
      <c r="N17">
        <v>1.7000000000000001E-2</v>
      </c>
      <c r="O17">
        <v>1.9E-2</v>
      </c>
      <c r="P17">
        <v>1.4999999999999999E-2</v>
      </c>
      <c r="Q17">
        <v>1.0999999999999999E-2</v>
      </c>
      <c r="T17">
        <f>AVERAGE(N17:R17)</f>
        <v>1.55E-2</v>
      </c>
      <c r="V17">
        <f>T17/T$18</f>
        <v>5.1028806584362138E-2</v>
      </c>
      <c r="X17">
        <f>V17*100</f>
        <v>5.1028806584362139</v>
      </c>
      <c r="Z17">
        <f>STDEV(N17:Q17)</f>
        <v>3.4156502553198665E-3</v>
      </c>
      <c r="AB17">
        <f>Z17*100</f>
        <v>0.34156502553198664</v>
      </c>
    </row>
    <row r="18" spans="12:30" x14ac:dyDescent="0.2">
      <c r="L18" t="s">
        <v>0</v>
      </c>
      <c r="N18">
        <v>0.31200000000000006</v>
      </c>
      <c r="O18">
        <v>0.315</v>
      </c>
      <c r="P18">
        <v>0.29799999999999999</v>
      </c>
      <c r="Q18">
        <v>0.29000000000000004</v>
      </c>
      <c r="T18">
        <f>AVERAGE(N18:R18)</f>
        <v>0.30375000000000002</v>
      </c>
      <c r="V18">
        <f>T18/T$18</f>
        <v>1</v>
      </c>
      <c r="X18">
        <f>V18*100</f>
        <v>100</v>
      </c>
      <c r="Z18">
        <f>STDEV(N18:Q18)</f>
        <v>1.1786291472158098E-2</v>
      </c>
      <c r="AB18">
        <f>Z18*100</f>
        <v>1.1786291472158099</v>
      </c>
    </row>
    <row r="21" spans="12:30" ht="15" x14ac:dyDescent="0.25">
      <c r="AB21" s="10" t="s">
        <v>21</v>
      </c>
      <c r="AC21" s="10"/>
      <c r="AD21" s="10" t="s">
        <v>12</v>
      </c>
    </row>
    <row r="22" spans="12:30" x14ac:dyDescent="0.2">
      <c r="T22" s="5" t="s">
        <v>1</v>
      </c>
      <c r="U22" s="5"/>
      <c r="V22" s="5"/>
      <c r="W22" s="5"/>
      <c r="X22" s="5" t="s">
        <v>2</v>
      </c>
      <c r="Y22" s="5"/>
      <c r="Z22" s="5" t="s">
        <v>3</v>
      </c>
      <c r="AA22" s="5"/>
      <c r="AB22" s="5" t="s">
        <v>4</v>
      </c>
    </row>
    <row r="23" spans="12:30" x14ac:dyDescent="0.2">
      <c r="L23" t="s">
        <v>6</v>
      </c>
      <c r="N23">
        <v>1.2999999999999998E-2</v>
      </c>
      <c r="O23">
        <v>1.3999999999999999E-2</v>
      </c>
      <c r="P23">
        <v>9.0000000000000011E-3</v>
      </c>
      <c r="Q23">
        <v>1.3000000000000005E-2</v>
      </c>
      <c r="T23">
        <f t="shared" ref="T23:T28" si="4">AVERAGE(N23:R23)</f>
        <v>1.225E-2</v>
      </c>
      <c r="V23">
        <f>T23/T$28</f>
        <v>3.9137380191693293E-2</v>
      </c>
      <c r="X23">
        <f t="shared" ref="X23:X28" si="5">V23*100</f>
        <v>3.9137380191693292</v>
      </c>
      <c r="Z23">
        <f t="shared" ref="Z23:Z28" si="6">STDEV(N23:Q23)</f>
        <v>2.2173557826083443E-3</v>
      </c>
      <c r="AB23">
        <f t="shared" ref="AB23:AB28" si="7">Z23*100</f>
        <v>0.22173557826083443</v>
      </c>
    </row>
    <row r="24" spans="12:30" x14ac:dyDescent="0.2">
      <c r="L24" t="s">
        <v>7</v>
      </c>
      <c r="N24">
        <v>2.6000000000000009E-2</v>
      </c>
      <c r="O24">
        <v>3.2000000000000001E-2</v>
      </c>
      <c r="P24">
        <v>3.3000000000000002E-2</v>
      </c>
      <c r="Q24">
        <v>3.4000000000000002E-2</v>
      </c>
      <c r="T24">
        <f t="shared" si="4"/>
        <v>3.125E-2</v>
      </c>
      <c r="V24">
        <f>T24/T$28</f>
        <v>9.9840255591054319E-2</v>
      </c>
      <c r="X24">
        <f t="shared" si="5"/>
        <v>9.9840255591054312</v>
      </c>
      <c r="Z24">
        <f t="shared" si="6"/>
        <v>3.5939764421413006E-3</v>
      </c>
      <c r="AB24">
        <f t="shared" si="7"/>
        <v>0.35939764421413006</v>
      </c>
    </row>
    <row r="25" spans="12:30" x14ac:dyDescent="0.2">
      <c r="L25" t="s">
        <v>8</v>
      </c>
      <c r="N25">
        <v>0.16499999999999998</v>
      </c>
      <c r="O25">
        <v>0.15400000000000003</v>
      </c>
      <c r="P25">
        <v>0.192</v>
      </c>
      <c r="Q25">
        <v>0.15699999999999997</v>
      </c>
      <c r="T25">
        <f t="shared" si="4"/>
        <v>0.16699999999999998</v>
      </c>
      <c r="V25">
        <f>T25/T$28</f>
        <v>0.53354632587859419</v>
      </c>
      <c r="X25">
        <f t="shared" si="5"/>
        <v>53.35463258785942</v>
      </c>
      <c r="Z25">
        <f t="shared" si="6"/>
        <v>1.7301252363147973E-2</v>
      </c>
      <c r="AB25">
        <f t="shared" si="7"/>
        <v>1.7301252363147972</v>
      </c>
    </row>
    <row r="26" spans="12:30" x14ac:dyDescent="0.2">
      <c r="L26" t="s">
        <v>9</v>
      </c>
      <c r="N26">
        <v>0.22</v>
      </c>
      <c r="O26">
        <v>0.23300000000000001</v>
      </c>
      <c r="P26">
        <v>0.21099999999999999</v>
      </c>
      <c r="Q26">
        <v>0.23900000000000002</v>
      </c>
      <c r="T26">
        <f t="shared" si="4"/>
        <v>0.22575000000000001</v>
      </c>
      <c r="V26">
        <f>T26/T$28</f>
        <v>0.72124600638977643</v>
      </c>
      <c r="X26">
        <f t="shared" si="5"/>
        <v>72.12460063897764</v>
      </c>
      <c r="Z26">
        <f t="shared" si="6"/>
        <v>1.2632629707758143E-2</v>
      </c>
      <c r="AB26">
        <f t="shared" si="7"/>
        <v>1.2632629707758143</v>
      </c>
    </row>
    <row r="27" spans="12:30" x14ac:dyDescent="0.2">
      <c r="L27" t="s">
        <v>5</v>
      </c>
      <c r="N27">
        <v>1.7000000000000001E-2</v>
      </c>
      <c r="O27">
        <v>1.9E-2</v>
      </c>
      <c r="P27">
        <v>1.4999999999999999E-2</v>
      </c>
      <c r="Q27">
        <v>1.0999999999999999E-2</v>
      </c>
      <c r="T27">
        <f t="shared" si="4"/>
        <v>1.55E-2</v>
      </c>
      <c r="V27">
        <f>T27/T$28</f>
        <v>4.9520766773162937E-2</v>
      </c>
      <c r="X27">
        <f t="shared" si="5"/>
        <v>4.9520766773162936</v>
      </c>
      <c r="Z27">
        <f t="shared" si="6"/>
        <v>3.4156502553198665E-3</v>
      </c>
      <c r="AB27">
        <f t="shared" si="7"/>
        <v>0.34156502553198664</v>
      </c>
    </row>
    <row r="28" spans="12:30" x14ac:dyDescent="0.2">
      <c r="L28" t="s">
        <v>0</v>
      </c>
      <c r="N28">
        <v>0.318</v>
      </c>
      <c r="O28">
        <v>0.32600000000000001</v>
      </c>
      <c r="P28">
        <v>0.311</v>
      </c>
      <c r="Q28">
        <v>0.29699999999999999</v>
      </c>
      <c r="T28">
        <f t="shared" si="4"/>
        <v>0.313</v>
      </c>
      <c r="V28">
        <f>T28/T$28</f>
        <v>1</v>
      </c>
      <c r="X28">
        <f t="shared" si="5"/>
        <v>100</v>
      </c>
      <c r="Z28">
        <f t="shared" si="6"/>
        <v>1.2301761391497301E-2</v>
      </c>
      <c r="AB28">
        <f t="shared" si="7"/>
        <v>1.2301761391497301</v>
      </c>
    </row>
    <row r="32" spans="12:30" ht="15" x14ac:dyDescent="0.25">
      <c r="Z32" s="4" t="s">
        <v>2</v>
      </c>
    </row>
    <row r="33" spans="20:29" ht="15" x14ac:dyDescent="0.25">
      <c r="V33" s="11" t="s">
        <v>13</v>
      </c>
      <c r="W33" s="11" t="s">
        <v>14</v>
      </c>
      <c r="X33" s="11" t="s">
        <v>15</v>
      </c>
      <c r="Y33" s="11" t="s">
        <v>16</v>
      </c>
      <c r="Z33" s="11" t="s">
        <v>0</v>
      </c>
      <c r="AA33" s="4" t="s">
        <v>19</v>
      </c>
      <c r="AC33" s="12" t="s">
        <v>18</v>
      </c>
    </row>
    <row r="34" spans="20:29" x14ac:dyDescent="0.2">
      <c r="V34" s="6">
        <v>90.370370370370352</v>
      </c>
      <c r="W34" s="6">
        <v>79.094650205761326</v>
      </c>
      <c r="X34" s="6">
        <v>69.958847736625515</v>
      </c>
      <c r="Y34" s="6">
        <v>12.757201646090536</v>
      </c>
      <c r="Z34" s="6">
        <v>100</v>
      </c>
      <c r="AA34" s="7" t="s">
        <v>17</v>
      </c>
      <c r="AC34" s="7">
        <v>4</v>
      </c>
    </row>
    <row r="35" spans="20:29" x14ac:dyDescent="0.2">
      <c r="V35" s="8">
        <v>94.650205761316869</v>
      </c>
      <c r="W35" s="8">
        <v>93.497942386831284</v>
      </c>
      <c r="X35" s="8">
        <v>76.707818930041142</v>
      </c>
      <c r="Y35" s="8">
        <v>26.41975308641975</v>
      </c>
      <c r="Z35" s="8"/>
      <c r="AA35" s="9" t="s">
        <v>20</v>
      </c>
      <c r="AC35" s="9">
        <v>6</v>
      </c>
    </row>
    <row r="36" spans="20:29" x14ac:dyDescent="0.2">
      <c r="V36" s="1">
        <v>72.12460063897764</v>
      </c>
      <c r="W36" s="1">
        <v>53.35463258785942</v>
      </c>
      <c r="X36" s="1">
        <v>9.9840255591054312</v>
      </c>
      <c r="Y36" s="1">
        <v>3.9137380191693292</v>
      </c>
      <c r="Z36" s="1"/>
      <c r="AA36" s="3" t="s">
        <v>21</v>
      </c>
      <c r="AC36" s="3">
        <v>3</v>
      </c>
    </row>
    <row r="41" spans="20:29" x14ac:dyDescent="0.2">
      <c r="V41" s="2"/>
      <c r="W41" s="2"/>
      <c r="X41" s="2"/>
      <c r="Y41" s="2"/>
      <c r="Z41" s="2"/>
      <c r="AA41" s="2"/>
    </row>
    <row r="42" spans="20:29" x14ac:dyDescent="0.2">
      <c r="V42" s="2"/>
      <c r="W42" s="2"/>
      <c r="X42" s="2"/>
      <c r="Y42" s="2"/>
      <c r="Z42" s="2"/>
      <c r="AA42" s="2"/>
    </row>
    <row r="43" spans="20:29" x14ac:dyDescent="0.2">
      <c r="V43" s="2"/>
      <c r="W43" s="2"/>
      <c r="X43" s="2"/>
      <c r="Y43" s="2"/>
      <c r="Z43" s="2"/>
      <c r="AA43" s="2"/>
    </row>
    <row r="44" spans="20:29" x14ac:dyDescent="0.2">
      <c r="V44" s="2"/>
      <c r="W44" s="2"/>
      <c r="X44" s="2"/>
      <c r="Y44" s="2"/>
      <c r="Z44" s="2"/>
      <c r="AA44" s="2"/>
    </row>
    <row r="48" spans="20:29" x14ac:dyDescent="0.2">
      <c r="T48" s="2"/>
    </row>
    <row r="53" spans="15:30" x14ac:dyDescent="0.2">
      <c r="O53" s="2"/>
      <c r="P53" s="2"/>
      <c r="Q53" s="2"/>
      <c r="R53" s="2"/>
      <c r="S53" s="2"/>
      <c r="T53" s="2"/>
    </row>
    <row r="54" spans="15:30" x14ac:dyDescent="0.2">
      <c r="O54" s="2"/>
      <c r="P54" s="2"/>
      <c r="Q54" s="2"/>
      <c r="R54" s="2"/>
      <c r="S54" s="2"/>
      <c r="T54" s="2"/>
    </row>
    <row r="55" spans="15:30" x14ac:dyDescent="0.2">
      <c r="O55" s="2"/>
      <c r="P55" s="2"/>
      <c r="Q55" s="2"/>
      <c r="R55" s="2"/>
      <c r="S55" s="2"/>
      <c r="T55" s="2"/>
    </row>
    <row r="56" spans="15:30" x14ac:dyDescent="0.2">
      <c r="O56" s="2"/>
      <c r="P56" s="2"/>
      <c r="Q56" s="2"/>
      <c r="R56" s="2"/>
      <c r="S56" s="2"/>
      <c r="T56" s="2"/>
    </row>
    <row r="57" spans="15:30" x14ac:dyDescent="0.2">
      <c r="O57" s="2"/>
      <c r="P57" s="2"/>
      <c r="Q57" s="2"/>
      <c r="R57" s="2"/>
      <c r="S57" s="2"/>
      <c r="T57" s="2"/>
    </row>
    <row r="58" spans="15:30" x14ac:dyDescent="0.2">
      <c r="O58" s="2"/>
      <c r="P58" s="2"/>
      <c r="Q58" s="2"/>
      <c r="R58" s="2"/>
      <c r="S58" s="2"/>
      <c r="T58" s="2"/>
    </row>
    <row r="59" spans="15:30" x14ac:dyDescent="0.2">
      <c r="O59" s="2"/>
      <c r="P59" s="2"/>
      <c r="Q59" s="2"/>
      <c r="R59" s="2"/>
      <c r="S59" s="2"/>
      <c r="T59" s="2"/>
    </row>
    <row r="60" spans="15:30" x14ac:dyDescent="0.2">
      <c r="O60" s="2"/>
      <c r="P60" s="2"/>
      <c r="Q60" s="2"/>
      <c r="R60" s="2"/>
      <c r="S60" s="2"/>
      <c r="T60" s="2"/>
      <c r="AC60" s="2"/>
      <c r="AD60" s="2"/>
    </row>
    <row r="61" spans="15:30" x14ac:dyDescent="0.2">
      <c r="AC61" s="2"/>
      <c r="AD61" s="2"/>
    </row>
    <row r="62" spans="15:30" x14ac:dyDescent="0.2">
      <c r="AC62" s="2"/>
      <c r="AD62" s="2"/>
    </row>
    <row r="63" spans="15:30" x14ac:dyDescent="0.2">
      <c r="AC63" s="2"/>
      <c r="AD63" s="2"/>
    </row>
    <row r="64" spans="15:30" x14ac:dyDescent="0.2">
      <c r="V64" s="2"/>
      <c r="W64" s="2"/>
      <c r="X64" s="2"/>
      <c r="Y64" s="2"/>
      <c r="Z64" s="2"/>
      <c r="AA64" s="2"/>
      <c r="AB64" s="2"/>
      <c r="AC64" s="2"/>
      <c r="AD64" s="2"/>
    </row>
    <row r="65" spans="22:30" x14ac:dyDescent="0.2">
      <c r="V65" s="2"/>
      <c r="W65" s="2"/>
      <c r="X65" s="2"/>
      <c r="Y65" s="2"/>
      <c r="Z65" s="2"/>
      <c r="AA65" s="2"/>
      <c r="AB65" s="2"/>
      <c r="AC65" s="2"/>
      <c r="AD65" s="2"/>
    </row>
    <row r="66" spans="22:30" x14ac:dyDescent="0.2">
      <c r="V66" s="2"/>
      <c r="W66" s="2"/>
      <c r="X66" s="2"/>
      <c r="Y66" s="2"/>
      <c r="Z66" s="2"/>
      <c r="AA66" s="2"/>
      <c r="AB66" s="2"/>
      <c r="AC66" s="2"/>
      <c r="AD66" s="2"/>
    </row>
    <row r="67" spans="22:30" x14ac:dyDescent="0.2">
      <c r="V67" s="2"/>
      <c r="W67" s="2"/>
      <c r="X67" s="2"/>
      <c r="Y67" s="2"/>
      <c r="Z67" s="2"/>
      <c r="AA67" s="2"/>
      <c r="AB67" s="2"/>
      <c r="AC67" s="2"/>
      <c r="AD6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</vt:lpstr>
      <vt:lpstr>4</vt:lpstr>
      <vt:lpstr>6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Mehrjoo</dc:creator>
  <cp:lastModifiedBy>azartahghighi</cp:lastModifiedBy>
  <dcterms:created xsi:type="dcterms:W3CDTF">2021-12-22T19:10:25Z</dcterms:created>
  <dcterms:modified xsi:type="dcterms:W3CDTF">2025-07-15T10:59:17Z</dcterms:modified>
</cp:coreProperties>
</file>